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Y:\！業務\10 財政管財\10 財政\20 決算\70_財政状況資料集\R060315 R04分作成\"/>
    </mc:Choice>
  </mc:AlternateContent>
  <xr:revisionPtr revIDLastSave="0" documentId="8_{2662FF65-CB27-4D4D-9073-7E66E7A5E250}"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AM35" i="10"/>
  <c r="C35" i="10"/>
  <c r="BW34" i="10"/>
  <c r="U34" i="10"/>
  <c r="U35" i="10" s="1"/>
  <c r="U36" i="10" s="1"/>
  <c r="U37" i="10" s="1"/>
  <c r="C34" i="10"/>
  <c r="AM34" i="10" s="1"/>
  <c r="CO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<sst xmlns="http://schemas.openxmlformats.org/spreadsheetml/2006/main" count="1103" uniqueCount="599">
  <si>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</si>
  <si>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</si>
  <si>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</si>
  <si>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</si>
  <si>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</si>
  <si>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</si>
  <si>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</si>
  <si>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</si>
  <si>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</si>
  <si>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</si>
  <si>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</si>
  <si>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</si>
  <si>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</si>
  <si>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</si>
  <si>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</si>
  <si>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</si>
  <si>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</si>
  <si>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</si>
  <si>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</si>
  <si>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</si>
  <si>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</si>
  <si>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</si>
  <si>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</si>
  <si>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</si>
  <si>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</si>
  <si>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</si>
  <si>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</si>
  <si>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</si>
  <si>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</si>
  <si>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</si>
  <si>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</si>
  <si>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</si>
  <si>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</si>
  <si>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</si>
  <si>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</si>
  <si>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</si>
  <si>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</si>
  <si>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</si>
  <si>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</si>
  <si>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</si>
  <si>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</si>
  <si>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</si>
  <si>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</si>
  <si>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</si>
  <si>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</si>
  <si>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</si>
  <si>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</si>
  <si>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</si>
  <si>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</si>
  <si>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</si>
  <si>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</si>
  <si>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</si>
  <si>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</si>
  <si>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</si>
  <si>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</si>
  <si>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</si>
  <si>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</si>
  <si>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</si>
  <si>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</si>
  <si>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</si>
  <si>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</si>
  <si>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</si>
  <si>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</si>
  <si>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</si>
  <si>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</si>
  <si>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</si>
  <si>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</si>
  <si>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</si>
  <si>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</si>
  <si>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</si>
  <si>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</si>
  <si>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</si>
  <si>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</si>
  <si>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</si>
  <si>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</si>
  <si>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</si>
  <si>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</si>
  <si>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</si>
  <si>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</si>
  <si>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</si>
  <si>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</si>
  <si>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</si>
  <si>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</si>
  <si>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</si>
  <si>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</si>
  <si>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</si>
  <si>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</si>
  <si>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</si>
  <si>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</si>
  <si>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</si>
  <si>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</si>
  <si>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</si>
  <si>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</si>
  <si>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</si>
  <si>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</si>
  <si>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</si>
  <si>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</si>
  <si>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</si>
  <si>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</si>
  <si>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</si>
  <si>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</si>
  <si>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</si>
  <si>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</si>
  <si>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</si>
  <si>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</si>
  <si>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</si>
  <si>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</si>
  <si>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</si>
  <si>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</si>
  <si>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</si>
  <si>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</si>
  <si>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</si>
  <si>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</si>
  <si>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</si>
  <si>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</si>
  <si>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</si>
  <si>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</si>
  <si>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</si>
  <si>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</si>
  <si>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</si>
  <si>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</si>
  <si>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</si>
  <si>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</si>
  <si>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</si>
  <si>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</si>
  <si>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</si>
  <si>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</si>
  <si>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</si>
  <si>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</si>
  <si>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</si>
  <si>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</si>
  <si>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</si>
  <si>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</si>
  <si>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</si>
  <si>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</si>
  <si>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</si>
  <si>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</si>
  <si>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</si>
  <si>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</si>
  <si>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</si>
  <si>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</si>
  <si>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</si>
  <si>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</si>
  <si>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</si>
  <si>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</si>
  <si>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</si>
  <si>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</si>
  <si>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</si>
  <si>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</si>
  <si>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</si>
  <si>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</si>
  <si>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</si>
  <si>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</si>
  <si>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</si>
  <si>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</si>
  <si>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</si>
  <si>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</si>
  <si>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</si>
  <si>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</si>
  <si>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</si>
  <si>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</si>
  <si>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</si>
  <si>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</si>
  <si>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</si>
  <si>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</si>
  <si>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</si>
  <si>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</si>
  <si>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</si>
  <si>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</si>
  <si>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</si>
  <si>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</si>
  <si>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</si>
  <si>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</si>
  <si>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</si>
  <si>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</si>
  <si>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</si>
  <si>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</si>
  <si>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</si>
  <si>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</si>
  <si>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</si>
  <si>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</si>
  <si>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</si>
  <si>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</si>
  <si>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</si>
  <si>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</si>
  <si>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</si>
  <si>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</si>
  <si>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</si>
  <si>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</si>
  <si>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</si>
  <si>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</si>
  <si>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</si>
  <si>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</si>
  <si>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</si>
  <si>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</si>
  <si>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</si>
  <si>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</si>
  <si>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</si>
  <si>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</si>
  <si>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</si>
  <si>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</si>
  <si>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</si>
  <si>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</si>
  <si>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</si>
  <si>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</si>
  <si>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</si>
  <si>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</si>
  <si>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</si>
  <si>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</si>
  <si>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</si>
  <si>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</si>
  <si>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</si>
  <si>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</si>
  <si>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</si>
  <si>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</si>
  <si>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</si>
  <si>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</si>
  <si>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</si>
  <si>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</si>
  <si>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</si>
  <si>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</si>
  <si>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</si>
  <si>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</si>
  <si>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</si>
  <si>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</si>
  <si>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</si>
  <si>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</si>
  <si>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</si>
  <si>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</si>
  <si>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</si>
  <si>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</si>
  <si>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</si>
  <si>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</si>
  <si>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</si>
  <si>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</si>
  <si>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</si>
  <si>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</si>
  <si>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</si>
  <si>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</si>
  <si>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</si>
  <si>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</si>
  <si>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</si>
  <si>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</si>
  <si>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</si>
  <si>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</si>
  <si>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</si>
  <si>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</si>
  <si>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</si>
  <si>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</si>
  <si>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</si>
  <si>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</si>
  <si>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</si>
  <si>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</si>
  <si>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</si>
  <si>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</si>
  <si>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</si>
  <si>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</si>
  <si>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</si>
  <si>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</si>
  <si>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</si>
  <si>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</si>
  <si>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</si>
  <si>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</si>
  <si>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</si>
  <si>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</si>
  <si>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</si>
  <si>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</si>
  <si>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</si>
  <si>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</si>
  <si>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</si>
  <si>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</si>
  <si>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</si>
  <si>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</si>
  <si>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</si>
  <si>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</si>
  <si>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</si>
  <si>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</si>
  <si>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</si>
  <si>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</si>
  <si>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</si>
  <si>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</si>
  <si>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</si>
  <si>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</si>
  <si>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</si>
  <si>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</si>
  <si>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</si>
  <si>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</si>
  <si>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</si>
  <si>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</si>
  <si>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</si>
  <si>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</si>
  <si>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</si>
  <si>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</si>
  <si>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</si>
  <si>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</si>
  <si>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</si>
  <si>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</si>
  <si>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</si>
  <si>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</si>
  <si>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</si>
  <si>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</si>
  <si>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</si>
  <si>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</si>
  <si>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</si>
  <si>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</si>
  <si>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</si>
  <si>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</si>
  <si>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</si>
  <si>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</si>
  <si>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</si>
  <si>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</si>
  <si>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</si>
  <si>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</si>
  <si>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</si>
  <si>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</si>
  <si>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</si>
  <si>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</si>
  <si>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</si>
  <si>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</si>
  <si>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</si>
  <si>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</si>
  <si>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</si>
  <si>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</si>
  <si>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</si>
  <si>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</si>
  <si>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</si>
  <si>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</si>
  <si>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</si>
  <si>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</si>
  <si>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</si>
  <si>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</si>
  <si>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</si>
  <si>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</si>
  <si>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</si>
  <si>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</si>
  <si>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</si>
  <si>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</si>
  <si>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</si>
  <si>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</si>
  <si>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</si>
  <si>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</si>
  <si>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</si>
  <si>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</si>
  <si>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</si>
  <si>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</si>
  <si>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</si>
  <si>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</si>
  <si>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</si>
  <si>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</si>
  <si>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</si>
  <si>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</si>
  <si>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</si>
  <si>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</si>
  <si>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</si>
  <si>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</si>
  <si>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</si>
  <si>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</si>
  <si>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</si>
  <si>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</si>
  <si>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</si>
  <si>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</si>
  <si>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</si>
  <si>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</si>
  <si>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</si>
  <si>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</si>
  <si>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</si>
  <si>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</si>
  <si>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</si>
  <si>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</si>
  <si>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</si>
  <si>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</si>
  <si>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</si>
  <si>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</si>
  <si>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</si>
  <si>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</si>
  <si>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</si>
  <si>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</si>
  <si>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</si>
  <si>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</si>
  <si>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</si>
  <si>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</si>
  <si>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</si>
  <si>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</si>
  <si>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</si>
  <si>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</si>
  <si>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</si>
  <si>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</si>
  <si>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</si>
  <si>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</si>
  <si>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</si>
  <si>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</si>
  <si>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</si>
  <si>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</si>
  <si>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</si>
  <si>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</si>
  <si>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</si>
  <si>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</si>
  <si>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</si>
  <si>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</si>
  <si>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</si>
  <si>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</si>
  <si>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</si>
  <si>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</si>
  <si>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</si>
  <si>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</si>
  <si>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</si>
  <si>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</si>
  <si>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</si>
  <si>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</si>
  <si>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</si>
  <si>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</si>
  <si>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</si>
  <si>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</si>
  <si>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</si>
  <si>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</si>
  <si>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</si>
  <si>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</si>
  <si>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</si>
  <si>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</si>
  <si>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</si>
  <si>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</si>
  <si>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</si>
  <si>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</si>
  <si>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</si>
  <si>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</si>
  <si>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</si>
  <si>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</si>
  <si>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</si>
  <si>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</si>
  <si>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</si>
  <si>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</si>
  <si>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</si>
  <si>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</si>
  <si>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</si>
  <si>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</si>
  <si>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</si>
  <si>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</si>
  <si>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</si>
  <si>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</si>
  <si>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</si>
  <si>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</si>
  <si>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</si>
  <si>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</si>
  <si>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</si>
  <si>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</si>
  <si>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</si>
  <si>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</si>
  <si>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</si>
  <si>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</si>
  <si>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</si>
  <si>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</si>
  <si>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</si>
  <si>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</si>
  <si>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</si>
  <si>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</si>
  <si>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</si>
  <si>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</si>
  <si>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</si>
  <si>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</si>
  <si>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</si>
  <si>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</si>
  <si>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</si>
  <si>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</si>
  <si>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</si>
  <si>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</si>
  <si>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</si>
  <si>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</si>
  <si>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</si>
  <si>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</si>
  <si>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</si>
  <si>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</si>
  <si>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</si>
  <si>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</si>
  <si>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</si>
  <si>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安芸太田町病院事業会計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</si>
  <si>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</si>
  <si>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</si>
  <si>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</si>
  <si>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t>
    <phoneticPr fontId="5"/>
  </si>
  <si>
    <t>-</t>
    <phoneticPr fontId="5"/>
  </si>
  <si>
    <t>(Ｆ)</t>
    <phoneticPr fontId="5"/>
  </si>
  <si>
    <t>農業集落排水事業特別会計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</si>
  <si>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</si>
  <si>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</si>
  <si>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</si>
  <si>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</si>
  <si>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</si>
  <si>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</si>
  <si>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</si>
  <si>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</si>
  <si>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</si>
  <si>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</si>
  <si>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</si>
  <si>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</si>
  <si>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</si>
  <si>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</si>
  <si>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</si>
  <si>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</si>
  <si>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</si>
  <si>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</si>
  <si>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</si>
  <si>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</si>
  <si>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</si>
  <si>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</si>
  <si>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</si>
  <si>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</si>
  <si>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</si>
  <si>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</si>
  <si>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</si>
  <si>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</si>
  <si>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</si>
  <si>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</si>
  <si>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</si>
  <si>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</si>
  <si>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</si>
  <si>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</si>
  <si>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</si>
  <si>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</si>
  <si>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</si>
  <si>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</si>
  <si>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</si>
  <si>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</si>
  <si>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</si>
  <si>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</si>
  <si>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</si>
  <si>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</si>
  <si>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</si>
  <si>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</si>
  <si>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</si>
  <si>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</si>
  <si>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</si>
  <si>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</si>
  <si>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</si>
  <si>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</si>
  <si>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</si>
  <si>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</si>
  <si>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</si>
  <si>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</si>
  <si>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</si>
  <si>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</si>
  <si>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</si>
  <si>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</si>
  <si>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</si>
  <si>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</si>
  <si>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</si>
  <si>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</si>
  <si>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</si>
  <si>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</si>
  <si>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</si>
  <si>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</si>
  <si>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</si>
  <si>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</si>
  <si>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</si>
  <si>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</si>
  <si>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</si>
  <si>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</si>
  <si>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</si>
  <si>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</si>
  <si>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</si>
  <si>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</si>
  <si>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</si>
  <si>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</si>
  <si>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</si>
  <si>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</si>
  <si>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</si>
  <si>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</si>
  <si>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</si>
  <si>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</si>
  <si>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</si>
  <si>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</si>
  <si>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12.48</t>
  </si>
  <si>
    <t>▲ 7.54</t>
  </si>
  <si>
    <t>安芸太田町病院事業会計</t>
  </si>
  <si>
    <t>一般会計</t>
  </si>
  <si>
    <t>介護保険事業特別会計</t>
  </si>
  <si>
    <t>国民健康保険事業特別会計</t>
  </si>
  <si>
    <t>後期高齢者医療事業特別会計</t>
  </si>
  <si>
    <t>特定環境保全公共下水道事業特別会計</t>
  </si>
  <si>
    <t>農業集落排水事業特別会計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</si>
  <si>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</si>
  <si>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</si>
  <si>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</si>
  <si>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</si>
  <si>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</si>
  <si>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</si>
  <si>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</si>
  <si>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</si>
  <si>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</si>
  <si>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</si>
  <si>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　筒賀総合サービス</t>
    <rPh sb="0" eb="4">
      <t>カブシキガイシャ</t>
    </rPh>
    <rPh sb="5" eb="7">
      <t>ツツガ</t>
    </rPh>
    <rPh sb="7" eb="9">
      <t>ソウゴウ</t>
    </rPh>
    <phoneticPr fontId="2"/>
  </si>
  <si>
    <t>-</t>
    <phoneticPr fontId="2"/>
  </si>
  <si>
    <t>広場県後期高齢者医療広域連合（一般会計）</t>
    <rPh sb="0" eb="2">
      <t>ヒロバ</t>
    </rPh>
    <rPh sb="2" eb="3">
      <t>ケン</t>
    </rPh>
    <rPh sb="3" eb="14">
      <t>コウキコウレイシャイリョウコウイキレンゴウ</t>
    </rPh>
    <rPh sb="15" eb="19">
      <t>イッパンカイケイ</t>
    </rPh>
    <phoneticPr fontId="2"/>
  </si>
  <si>
    <t>広場県後期高齢者医療広域連合（特別会計）</t>
    <rPh sb="0" eb="2">
      <t>ヒロバ</t>
    </rPh>
    <rPh sb="2" eb="3">
      <t>ケン</t>
    </rPh>
    <rPh sb="3" eb="14">
      <t>コウキコウレイシャイリョウコウイキレンゴウ</t>
    </rPh>
    <rPh sb="15" eb="17">
      <t>トクベツ</t>
    </rPh>
    <rPh sb="17" eb="19">
      <t>カイケイ</t>
    </rPh>
    <phoneticPr fontId="2"/>
  </si>
  <si>
    <t>広島県市町総合事務組合</t>
    <rPh sb="0" eb="3">
      <t>ヒロシマケン</t>
    </rPh>
    <rPh sb="3" eb="5">
      <t>シマチ</t>
    </rPh>
    <rPh sb="5" eb="7">
      <t>ソウゴウ</t>
    </rPh>
    <rPh sb="7" eb="11">
      <t>ジムクミアイ</t>
    </rPh>
    <phoneticPr fontId="2"/>
  </si>
  <si>
    <t>(まちづくり基金(R04年度末現在))</t>
    <rPh sb="6" eb="8">
      <t>キキン</t>
    </rPh>
    <phoneticPr fontId="5"/>
  </si>
  <si>
    <t>(地域振興基金(R04年度末現在))</t>
    <rPh sb="1" eb="3">
      <t>チイキ</t>
    </rPh>
    <rPh sb="3" eb="5">
      <t>シンコウ</t>
    </rPh>
    <rPh sb="5" eb="7">
      <t>キキン</t>
    </rPh>
    <phoneticPr fontId="2"/>
  </si>
  <si>
    <t>(ふるさと未来・夢基金(R04年度末現在))</t>
    <rPh sb="5" eb="7">
      <t>ミライ</t>
    </rPh>
    <rPh sb="8" eb="11">
      <t>ユメキキン</t>
    </rPh>
    <phoneticPr fontId="2"/>
  </si>
  <si>
    <t>(過疎地域持続的発展事業基金(R04年度末現在))</t>
    <rPh sb="1" eb="5">
      <t>カソチイキ</t>
    </rPh>
    <rPh sb="5" eb="8">
      <t>ジゾクテキ</t>
    </rPh>
    <rPh sb="8" eb="10">
      <t>ハッテン</t>
    </rPh>
    <rPh sb="10" eb="12">
      <t>ジギョウ</t>
    </rPh>
    <rPh sb="12" eb="14">
      <t>キキン</t>
    </rPh>
    <phoneticPr fontId="2"/>
  </si>
  <si>
    <t>(森林環境譲与税基金(R04年度末現在))</t>
    <rPh sb="1" eb="3">
      <t>シンリン</t>
    </rPh>
    <rPh sb="3" eb="8">
      <t>カンキョウジョウヨゼイ</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</si>
</sst>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5605-4165-B399-50F1ECDF6A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59355</c:v>
                </c:pt>
                <c:pt idx="1">
                  <c:v>111793</c:v>
                </c:pt>
                <c:pt idx="2">
                  <c:v>195316</c:v>
                </c:pt>
                <c:pt idx="3">
                  <c:v>180606</c:v>
                </c:pt>
                <c:pt idx="4">
                  <c:v>121763</c:v>
                </c:pt>
              </c:numCache>
            </c:numRef>
          </c:val>
          <c:smooth val="0"/>
          <c:extLst>
            <c:ext xmlns:c16="http://schemas.microsoft.com/office/drawing/2014/chart" uri="{C3380CC4-5D6E-409C-BE32-E72D297353CC}">
              <c16:uniqueId val="{00000001-5605-4165-B399-50F1ECDF6A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5</c:v>
                </c:pt>
                <c:pt idx="2">
                  <c:v>7.37</c:v>
                </c:pt>
                <c:pt idx="3">
                  <c:v>7.09</c:v>
                </c:pt>
                <c:pt idx="4">
                  <c:v>6</c:v>
                </c:pt>
              </c:numCache>
            </c:numRef>
          </c:val>
          <c:extLst>
            <c:ext xmlns:c16="http://schemas.microsoft.com/office/drawing/2014/chart" uri="{C3380CC4-5D6E-409C-BE32-E72D297353CC}">
              <c16:uniqueId val="{00000000-A161-481A-82BA-10E798F169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61.49</c:v>
                </c:pt>
                <c:pt idx="1">
                  <c:v>46.89</c:v>
                </c:pt>
                <c:pt idx="2">
                  <c:v>46.24</c:v>
                </c:pt>
                <c:pt idx="3">
                  <c:v>56.21</c:v>
                </c:pt>
                <c:pt idx="4">
                  <c:v>61.94</c:v>
                </c:pt>
              </c:numCache>
            </c:numRef>
          </c:val>
          <c:extLst>
            <c:ext xmlns:c16="http://schemas.microsoft.com/office/drawing/2014/chart" uri="{C3380CC4-5D6E-409C-BE32-E72D297353CC}">
              <c16:uniqueId val="{00000001-A161-481A-82BA-10E798F169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-12.48</c:v>
                </c:pt>
                <c:pt idx="1">
                  <c:v>-7.54</c:v>
                </c:pt>
                <c:pt idx="2">
                  <c:v>7.42</c:v>
                </c:pt>
                <c:pt idx="3">
                  <c:v>8.3800000000000008</c:v>
                </c:pt>
                <c:pt idx="4">
                  <c:v>2.36</c:v>
                </c:pt>
              </c:numCache>
            </c:numRef>
          </c:val>
          <c:smooth val="0"/>
          <c:extLst>
            <c:ext xmlns:c16="http://schemas.microsoft.com/office/drawing/2014/chart" uri="{C3380CC4-5D6E-409C-BE32-E72D297353CC}">
              <c16:uniqueId val="{00000002-A161-481A-82BA-10E798F169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3A-4F22-8B12-61353E5A4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3A-4F22-8B12-61353E5A46E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2-FA3A-4F22-8B12-61353E5A46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3-FA3A-4F22-8B12-61353E5A46E4}"/>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FA3A-4F22-8B12-61353E5A46E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0.11</c:v>
                </c:pt>
                <c:pt idx="8">
                  <c:v>#N/A</c:v>
                </c:pt>
                <c:pt idx="9">
                  <c:v>0.12</c:v>
                </c:pt>
              </c:numCache>
            </c:numRef>
          </c:val>
          <c:extLst>
            <c:ext xmlns:c16="http://schemas.microsoft.com/office/drawing/2014/chart" uri="{C3380CC4-5D6E-409C-BE32-E72D297353CC}">
              <c16:uniqueId val="{00000005-FA3A-4F22-8B12-61353E5A46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0.05</c:v>
                </c:pt>
                <c:pt idx="4">
                  <c:v>#N/A</c:v>
                </c:pt>
                <c:pt idx="5">
                  <c:v>0.31</c:v>
                </c:pt>
                <c:pt idx="6">
                  <c:v>#N/A</c:v>
                </c:pt>
                <c:pt idx="7">
                  <c:v>0.39</c:v>
                </c:pt>
                <c:pt idx="8">
                  <c:v>#N/A</c:v>
                </c:pt>
                <c:pt idx="9">
                  <c:v>0.19</c:v>
                </c:pt>
              </c:numCache>
            </c:numRef>
          </c:val>
          <c:extLst>
            <c:ext xmlns:c16="http://schemas.microsoft.com/office/drawing/2014/chart" uri="{C3380CC4-5D6E-409C-BE32-E72D297353CC}">
              <c16:uniqueId val="{00000006-FA3A-4F22-8B12-61353E5A46E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0.65</c:v>
                </c:pt>
                <c:pt idx="4">
                  <c:v>#N/A</c:v>
                </c:pt>
                <c:pt idx="5">
                  <c:v>0.52</c:v>
                </c:pt>
                <c:pt idx="6">
                  <c:v>#N/A</c:v>
                </c:pt>
                <c:pt idx="7">
                  <c:v>0.89</c:v>
                </c:pt>
                <c:pt idx="8">
                  <c:v>#N/A</c:v>
                </c:pt>
                <c:pt idx="9">
                  <c:v>0.97</c:v>
                </c:pt>
              </c:numCache>
            </c:numRef>
          </c:val>
          <c:extLst>
            <c:ext xmlns:c16="http://schemas.microsoft.com/office/drawing/2014/chart" uri="{C3380CC4-5D6E-409C-BE32-E72D297353CC}">
              <c16:uniqueId val="{00000007-FA3A-4F22-8B12-61353E5A46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4.99</c:v>
                </c:pt>
                <c:pt idx="4">
                  <c:v>#N/A</c:v>
                </c:pt>
                <c:pt idx="5">
                  <c:v>7.36</c:v>
                </c:pt>
                <c:pt idx="6">
                  <c:v>#N/A</c:v>
                </c:pt>
                <c:pt idx="7">
                  <c:v>7.09</c:v>
                </c:pt>
                <c:pt idx="8">
                  <c:v>#N/A</c:v>
                </c:pt>
                <c:pt idx="9">
                  <c:v>5.99</c:v>
                </c:pt>
              </c:numCache>
            </c:numRef>
          </c:val>
          <c:extLst>
            <c:ext xmlns:c16="http://schemas.microsoft.com/office/drawing/2014/chart" uri="{C3380CC4-5D6E-409C-BE32-E72D297353CC}">
              <c16:uniqueId val="{00000008-FA3A-4F22-8B12-61353E5A46E4}"/>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17.64</c:v>
                </c:pt>
                <c:pt idx="2">
                  <c:v>#N/A</c:v>
                </c:pt>
                <c:pt idx="3">
                  <c:v>18.89</c:v>
                </c:pt>
                <c:pt idx="4">
                  <c:v>#N/A</c:v>
                </c:pt>
                <c:pt idx="5">
                  <c:v>18.52</c:v>
                </c:pt>
                <c:pt idx="6">
                  <c:v>#N/A</c:v>
                </c:pt>
                <c:pt idx="7">
                  <c:v>22.17</c:v>
                </c:pt>
                <c:pt idx="8">
                  <c:v>#N/A</c:v>
                </c:pt>
                <c:pt idx="9">
                  <c:v>23.14</c:v>
                </c:pt>
              </c:numCache>
            </c:numRef>
          </c:val>
          <c:extLst>
            <c:ext xmlns:c16="http://schemas.microsoft.com/office/drawing/2014/chart" uri="{C3380CC4-5D6E-409C-BE32-E72D297353CC}">
              <c16:uniqueId val="{00000009-FA3A-4F22-8B12-61353E5A46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922</c:v>
                </c:pt>
                <c:pt idx="5">
                  <c:v>985</c:v>
                </c:pt>
                <c:pt idx="8">
                  <c:v>1037</c:v>
                </c:pt>
                <c:pt idx="11">
                  <c:v>1029</c:v>
                </c:pt>
                <c:pt idx="14">
                  <c:v>1038</c:v>
                </c:pt>
              </c:numCache>
            </c:numRef>
          </c:val>
          <c:extLst>
            <c:ext xmlns:c16="http://schemas.microsoft.com/office/drawing/2014/chart" uri="{C3380CC4-5D6E-409C-BE32-E72D297353CC}">
              <c16:uniqueId val="{00000000-6459-46DB-B952-F01FE3E3A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9-46DB-B952-F01FE3E3A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59-46DB-B952-F01FE3E3A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59-46DB-B952-F01FE3E3A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387</c:v>
                </c:pt>
                <c:pt idx="3">
                  <c:v>330</c:v>
                </c:pt>
                <c:pt idx="6">
                  <c:v>298</c:v>
                </c:pt>
                <c:pt idx="9">
                  <c:v>300</c:v>
                </c:pt>
                <c:pt idx="12">
                  <c:v>267</c:v>
                </c:pt>
              </c:numCache>
            </c:numRef>
          </c:val>
          <c:extLst>
            <c:ext xmlns:c16="http://schemas.microsoft.com/office/drawing/2014/chart" uri="{C3380CC4-5D6E-409C-BE32-E72D297353CC}">
              <c16:uniqueId val="{00000004-6459-46DB-B952-F01FE3E3A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9-46DB-B952-F01FE3E3A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9-46DB-B952-F01FE3E3A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962</c:v>
                </c:pt>
                <c:pt idx="3">
                  <c:v>1151</c:v>
                </c:pt>
                <c:pt idx="6">
                  <c:v>1208</c:v>
                </c:pt>
                <c:pt idx="9">
                  <c:v>1218</c:v>
                </c:pt>
                <c:pt idx="12">
                  <c:v>1272</c:v>
                </c:pt>
              </c:numCache>
            </c:numRef>
          </c:val>
          <c:extLst>
            <c:ext xmlns:c16="http://schemas.microsoft.com/office/drawing/2014/chart" uri="{C3380CC4-5D6E-409C-BE32-E72D297353CC}">
              <c16:uniqueId val="{00000007-6459-46DB-B952-F01FE3E3A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427</c:v>
                </c:pt>
                <c:pt idx="2">
                  <c:v>#N/A</c:v>
                </c:pt>
                <c:pt idx="3">
                  <c:v>#N/A</c:v>
                </c:pt>
                <c:pt idx="4">
                  <c:v>496</c:v>
                </c:pt>
                <c:pt idx="5">
                  <c:v>#N/A</c:v>
                </c:pt>
                <c:pt idx="6">
                  <c:v>#N/A</c:v>
                </c:pt>
                <c:pt idx="7">
                  <c:v>469</c:v>
                </c:pt>
                <c:pt idx="8">
                  <c:v>#N/A</c:v>
                </c:pt>
                <c:pt idx="9">
                  <c:v>#N/A</c:v>
                </c:pt>
                <c:pt idx="10">
                  <c:v>489</c:v>
                </c:pt>
                <c:pt idx="11">
                  <c:v>#N/A</c:v>
                </c:pt>
                <c:pt idx="12">
                  <c:v>#N/A</c:v>
                </c:pt>
                <c:pt idx="13">
                  <c:v>501</c:v>
                </c:pt>
                <c:pt idx="14">
                  <c:v>#N/A</c:v>
                </c:pt>
              </c:numCache>
            </c:numRef>
          </c:val>
          <c:smooth val="0"/>
          <c:extLst>
            <c:ext xmlns:c16="http://schemas.microsoft.com/office/drawing/2014/chart" uri="{C3380CC4-5D6E-409C-BE32-E72D297353CC}">
              <c16:uniqueId val="{00000008-6459-46DB-B952-F01FE3E3A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9407</c:v>
                </c:pt>
                <c:pt idx="5">
                  <c:v>9165</c:v>
                </c:pt>
                <c:pt idx="8">
                  <c:v>9426</c:v>
                </c:pt>
                <c:pt idx="11">
                  <c:v>8989</c:v>
                </c:pt>
                <c:pt idx="14">
                  <c:v>8466</c:v>
                </c:pt>
              </c:numCache>
            </c:numRef>
          </c:val>
          <c:extLst>
            <c:ext xmlns:c16="http://schemas.microsoft.com/office/drawing/2014/chart" uri="{C3380CC4-5D6E-409C-BE32-E72D297353CC}">
              <c16:uniqueId val="{00000000-19A3-4D54-94F4-C2FE79E40A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13</c:v>
                </c:pt>
                <c:pt idx="8">
                  <c:v>9</c:v>
                </c:pt>
                <c:pt idx="11">
                  <c:v>4</c:v>
                </c:pt>
                <c:pt idx="14">
                  <c:v>1</c:v>
                </c:pt>
              </c:numCache>
            </c:numRef>
          </c:val>
          <c:extLst>
            <c:ext xmlns:c16="http://schemas.microsoft.com/office/drawing/2014/chart" uri="{C3380CC4-5D6E-409C-BE32-E72D297353CC}">
              <c16:uniqueId val="{00000001-19A3-4D54-94F4-C2FE79E40A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3852</c:v>
                </c:pt>
                <c:pt idx="5">
                  <c:v>3298</c:v>
                </c:pt>
                <c:pt idx="8">
                  <c:v>3557</c:v>
                </c:pt>
                <c:pt idx="11">
                  <c:v>4046</c:v>
                </c:pt>
                <c:pt idx="14">
                  <c:v>4322</c:v>
                </c:pt>
              </c:numCache>
            </c:numRef>
          </c:val>
          <c:extLst>
            <c:ext xmlns:c16="http://schemas.microsoft.com/office/drawing/2014/chart" uri="{C3380CC4-5D6E-409C-BE32-E72D297353CC}">
              <c16:uniqueId val="{00000002-19A3-4D54-94F4-C2FE79E40A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3-4D54-94F4-C2FE79E40A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A3-4D54-94F4-C2FE79E40A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3-4D54-94F4-C2FE79E40A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781</c:v>
                </c:pt>
                <c:pt idx="3">
                  <c:v>688</c:v>
                </c:pt>
                <c:pt idx="6">
                  <c:v>766</c:v>
                </c:pt>
                <c:pt idx="9">
                  <c:v>726</c:v>
                </c:pt>
                <c:pt idx="12">
                  <c:v>766</c:v>
                </c:pt>
              </c:numCache>
            </c:numRef>
          </c:val>
          <c:extLst>
            <c:ext xmlns:c16="http://schemas.microsoft.com/office/drawing/2014/chart" uri="{C3380CC4-5D6E-409C-BE32-E72D297353CC}">
              <c16:uniqueId val="{00000006-19A3-4D54-94F4-C2FE79E40A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A3-4D54-94F4-C2FE79E40A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2871</c:v>
                </c:pt>
                <c:pt idx="3">
                  <c:v>2630</c:v>
                </c:pt>
                <c:pt idx="6">
                  <c:v>2373</c:v>
                </c:pt>
                <c:pt idx="9">
                  <c:v>2173</c:v>
                </c:pt>
                <c:pt idx="12">
                  <c:v>2035</c:v>
                </c:pt>
              </c:numCache>
            </c:numRef>
          </c:val>
          <c:extLst>
            <c:ext xmlns:c16="http://schemas.microsoft.com/office/drawing/2014/chart" uri="{C3380CC4-5D6E-409C-BE32-E72D297353CC}">
              <c16:uniqueId val="{00000008-19A3-4D54-94F4-C2FE79E40A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c:v>
                </c:pt>
                <c:pt idx="3">
                  <c:v>62</c:v>
                </c:pt>
                <c:pt idx="6">
                  <c:v>54</c:v>
                </c:pt>
                <c:pt idx="9">
                  <c:v>47</c:v>
                </c:pt>
                <c:pt idx="12">
                  <c:v>41</c:v>
                </c:pt>
              </c:numCache>
            </c:numRef>
          </c:val>
          <c:extLst>
            <c:ext xmlns:c16="http://schemas.microsoft.com/office/drawing/2014/chart" uri="{C3380CC4-5D6E-409C-BE32-E72D297353CC}">
              <c16:uniqueId val="{00000009-19A3-4D54-94F4-C2FE79E40A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11809</c:v>
                </c:pt>
                <c:pt idx="3">
                  <c:v>11370</c:v>
                </c:pt>
                <c:pt idx="6">
                  <c:v>11322</c:v>
                </c:pt>
                <c:pt idx="9">
                  <c:v>10887</c:v>
                </c:pt>
                <c:pt idx="12">
                  <c:v>10315</c:v>
                </c:pt>
              </c:numCache>
            </c:numRef>
          </c:val>
          <c:extLst>
            <c:ext xmlns:c16="http://schemas.microsoft.com/office/drawing/2014/chart" uri="{C3380CC4-5D6E-409C-BE32-E72D297353CC}">
              <c16:uniqueId val="{0000000A-19A3-4D54-94F4-C2FE79E40A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2254</c:v>
                </c:pt>
                <c:pt idx="2">
                  <c:v>#N/A</c:v>
                </c:pt>
                <c:pt idx="3">
                  <c:v>#N/A</c:v>
                </c:pt>
                <c:pt idx="4">
                  <c:v>2274</c:v>
                </c:pt>
                <c:pt idx="5">
                  <c:v>#N/A</c:v>
                </c:pt>
                <c:pt idx="6">
                  <c:v>#N/A</c:v>
                </c:pt>
                <c:pt idx="7">
                  <c:v>1523</c:v>
                </c:pt>
                <c:pt idx="8">
                  <c:v>#N/A</c:v>
                </c:pt>
                <c:pt idx="9">
                  <c:v>#N/A</c:v>
                </c:pt>
                <c:pt idx="10">
                  <c:v>793</c:v>
                </c:pt>
                <c:pt idx="11">
                  <c:v>#N/A</c:v>
                </c:pt>
                <c:pt idx="12">
                  <c:v>#N/A</c:v>
                </c:pt>
                <c:pt idx="13">
                  <c:v>366</c:v>
                </c:pt>
                <c:pt idx="14">
                  <c:v>#N/A</c:v>
                </c:pt>
              </c:numCache>
            </c:numRef>
          </c:val>
          <c:smooth val="0"/>
          <c:extLst>
            <c:ext xmlns:c16="http://schemas.microsoft.com/office/drawing/2014/chart" uri="{C3380CC4-5D6E-409C-BE32-E72D297353CC}">
              <c16:uniqueId val="{0000000B-19A3-4D54-94F4-C2FE79E40A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2399</c:v>
                </c:pt>
                <c:pt idx="1">
                  <c:v>2846</c:v>
                </c:pt>
                <c:pt idx="2">
                  <c:v>3028</c:v>
                </c:pt>
              </c:numCache>
            </c:numRef>
          </c:val>
          <c:extLst>
            <c:ext xmlns:c16="http://schemas.microsoft.com/office/drawing/2014/chart" uri="{C3380CC4-5D6E-409C-BE32-E72D297353CC}">
              <c16:uniqueId val="{00000000-01C8-4E1B-B316-1A7B144D61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360</c:v>
                </c:pt>
                <c:pt idx="2">
                  <c:v>360</c:v>
                </c:pt>
              </c:numCache>
            </c:numRef>
          </c:val>
          <c:extLst>
            <c:ext xmlns:c16="http://schemas.microsoft.com/office/drawing/2014/chart" uri="{C3380CC4-5D6E-409C-BE32-E72D297353CC}">
              <c16:uniqueId val="{00000001-01C8-4E1B-B316-1A7B144D61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1578</c:v>
                </c:pt>
                <c:pt idx="1">
                  <c:v>1484</c:v>
                </c:pt>
                <c:pt idx="2">
                  <c:v>1648</c:v>
                </c:pt>
              </c:numCache>
            </c:numRef>
          </c:val>
          <c:extLst>
            <c:ext xmlns:c16="http://schemas.microsoft.com/office/drawing/2014/chart" uri="{C3380CC4-5D6E-409C-BE32-E72D297353CC}">
              <c16:uniqueId val="{00000002-01C8-4E1B-B316-1A7B144D61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近年の大型事業の償還が開始されたため、元利償還金は１０億円以上の水準となっている。今後数年増加する見込みであるため償還額の平準化及び実質公債費比率の急激な上昇の防止を図る必要がある。</a:t>
          </a:r>
        </a:p>
        <a:p>
          <a:r>
            <a:rPr kumimoji="1" lang="ja-JP" altLang="en-US" sz="1400">
              <a:latin typeface="ＭＳ ゴシック" pitchFamily="49" charset="-128"/>
              <a:ea typeface="ＭＳ ゴシック" pitchFamily="49" charset="-128"/>
            </a:rPr>
            <a:t>　公営企業債についても、老朽化した施設、管路等の更新事業が予定されているため、公債費が急激に増加しないよう計画的に事業を実施していく。</a:t>
          </a:r>
        </a:p>
        <a:p>
          <a:r>
            <a:rPr kumimoji="1" lang="ja-JP" altLang="en-US" sz="1400">
              <a:latin typeface="ＭＳ ゴシック" pitchFamily="49" charset="-128"/>
              <a:ea typeface="ＭＳ ゴシック" pitchFamily="49" charset="-128"/>
            </a:rPr>
            <a:t>　令和４年度の実質公債費率は１２．１％で、現ペースでは令和６年度に１５．０％超と見込みであるため、計画的に起債発行をする中で、公債費の縮減を図っていく。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一般会計地方債の現在高は約１０３億円となっており、大型事業の集中により、借入額が償還額を上回ったため、現在高が増加してきたが、平成３０年度以降は借入額の縮減等により減少している。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公営企業債見込分は、老朽化した施設、管路等の更新事業が予定されているため、今後増加することが見込まれる。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退職手当負担見込額は職員減員と若年化より後年は年々減少していく見込みである。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充当財源としては、充当可能基金残高が一時的に減少したものの、近年の歳出削減等の取組みにより、再び増加傾向にある。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今後も中期財政運営方針に沿った事業実施の適正化を図り、財政の健全化に努める。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・財源の見直し、事業コストの縮減等により、基金は増加傾向にあり、３４６百万円の増となった。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・歳出削減及び基金以外の財源確保に努め、基金の取崩し額を抑えながら、必要な事業を実施していく。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・まちづくり基金：まちづくり推進のための事業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・地域振興基金：旧可部線の沿線地域振興のための事業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地域医療の確保、住民の日常的な移動のための交通手段の確保、集落の維持及び活性化その他の住民が将来にわたり安全に安心して暮らすことができる地域社会の実現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・森林環境譲与税基金：森林環境税及び森林環境譲与税に関する法律に基づき森林の整備等のための事業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・まちづくり基金：７０百万円を取崩した一方で、利子等を１６６百万円を積立てた。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・地域振興基金：５百万円を取崩した一方で、利子等を０．３百万円積立てた。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・ふるさと未来・夢基金：１０５百万円を取崩した一方で、ふるさと納税等を１５１百万円積立てた。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・過疎地域持続的発展事業基金：３０百万円を取崩した一方で、過疎地域対策事業債等を３９百万円積立てた。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・森林環境譲与税基金：森林環境税及び森林環境譲与税に関する法律による森林整備等への次年度以降の事業の財源として１３百万円を積立てた。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・定められた目的の範囲内で基金を有効に活用し、財政調整基金の取崩し額を抑えつつ事業実施するための財源としてく予定。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・前年度繰越金の整理等により１８２百万円を積立。取崩しは０円であった。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・中期財政運営方針の目標に掲げているとおり財政調整基金については災害への備え等考え経常的経費等の削減により、１０億円以上を維持していく。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・令和４年度は利子で０．１百万円を積立。取崩しは０円であった。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・財政調整基金とセットで考えているが、地方債の償還計画を踏まえ、利率の高い起債の繰り上げ償還のため取崩しを検討していく。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人口の減少や全国平均を上回る高齢化率（令和４年度末５２．２２％）に加え、町内に中心となる産業がないこと等により、財政基盤が弱く、類似団体内平均値をかなり下回っている。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安芸太田町中期財政運営方針（令和３年度～令和７年度）及び安芸太田町定員管理計画（令和３年度～令和７年度）の推進による行政の効率化と長期総合計画に掲げた本町のめざす姿の実現に向け、活力あるまちづくりの展開を両立し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地方税等の自主財源に乏しく、更に少子高齢化、過疎化の著しい進行の影響もあり、自主財源は減少している。地方交付税の減少の影響もあり令和４年度の比率は１１ポイント上昇し９７．８％で、財政構造の硬直化が進んでいる。各種行政改革の取組みでは、人員削減等での人件費抑制や事務改善により事務費の縮減を行っているが、高齢化の進展等による社会保障関係費の増加や公債費の高止まり、さらには新型コロナの影響による税収減等が見込まれ、依然として財源的余裕や財政構造の弾力性が希薄な財政運営が予測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118956</xdr:rowOff>
    </xdr:from>
    <xdr:to>
      <xdr:col>23</xdr:col>
      <xdr:colOff>133350</xdr:colOff>
      <xdr:row>64</xdr:row>
      <xdr:rowOff>135890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63056"/>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107967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0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135890</xdr:rowOff>
    </xdr:from>
    <xdr:to>
      <xdr:col>24</xdr:col>
      <xdr:colOff>12700</xdr:colOff>
      <xdr:row>64</xdr:row>
      <xdr:rowOff>135890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0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33883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118956</xdr:rowOff>
    </xdr:from>
    <xdr:to>
      <xdr:col>24</xdr:col>
      <xdr:colOff>12700</xdr:colOff>
      <xdr:row>58</xdr:row>
      <xdr:rowOff>118956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6630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134408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6306"/>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28363</xdr:rowOff>
    </xdr:from>
    <xdr:to>
      <xdr:col>19</xdr:col>
      <xdr:colOff>184150</xdr:colOff>
      <xdr:row>61</xdr:row>
      <xdr:rowOff>129963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66</xdr:row>
      <xdr:rowOff>18204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35758"/>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122344</xdr:rowOff>
    </xdr:from>
    <xdr:to>
      <xdr:col>15</xdr:col>
      <xdr:colOff>133350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14181</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298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152417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169985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人件費、物件費及び維持補修費の合計額の人口１人当たりの金額が類似団体平均を上回っているのは、主に人口減が要因となっている。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適正配置や安芸太田町中期財政運営方針及び安芸太田町定員管理計画の着実な推進により事業費等の更なる選択と集中を図る取組みや人件費等の経常的経費抑制を進め、コストの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119086</xdr:rowOff>
    </xdr:from>
    <xdr:to>
      <xdr:col>23</xdr:col>
      <xdr:colOff>133350</xdr:colOff>
      <xdr:row>83</xdr:row>
      <xdr:rowOff>148947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49436"/>
          <a:ext cx="8382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74892</xdr:rowOff>
    </xdr:from>
    <xdr:to>
      <xdr:col>19</xdr:col>
      <xdr:colOff>133350</xdr:colOff>
      <xdr:row>83</xdr:row>
      <xdr:rowOff>119086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05242"/>
          <a:ext cx="889000" cy="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36120</xdr:rowOff>
    </xdr:from>
    <xdr:to>
      <xdr:col>15</xdr:col>
      <xdr:colOff>82550</xdr:colOff>
      <xdr:row>83</xdr:row>
      <xdr:rowOff>74892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66470"/>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36120</xdr:rowOff>
    </xdr:from>
    <xdr:to>
      <xdr:col>11</xdr:col>
      <xdr:colOff>31750</xdr:colOff>
      <xdr:row>83</xdr:row>
      <xdr:rowOff>60230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66470"/>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98147</xdr:rowOff>
    </xdr:from>
    <xdr:to>
      <xdr:col>23</xdr:col>
      <xdr:colOff>184150</xdr:colOff>
      <xdr:row>84</xdr:row>
      <xdr:rowOff>28297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70224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0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68286</xdr:rowOff>
    </xdr:from>
    <xdr:to>
      <xdr:col>19</xdr:col>
      <xdr:colOff>184150</xdr:colOff>
      <xdr:row>83</xdr:row>
      <xdr:rowOff>169886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24092</xdr:rowOff>
    </xdr:from>
    <xdr:to>
      <xdr:col>15</xdr:col>
      <xdr:colOff>133350</xdr:colOff>
      <xdr:row>83</xdr:row>
      <xdr:rowOff>125692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110469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4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156770</xdr:rowOff>
    </xdr:from>
    <xdr:to>
      <xdr:col>11</xdr:col>
      <xdr:colOff>82550</xdr:colOff>
      <xdr:row>83</xdr:row>
      <xdr:rowOff>86920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71697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9430</xdr:rowOff>
    </xdr:from>
    <xdr:to>
      <xdr:col>7</xdr:col>
      <xdr:colOff>31750</xdr:colOff>
      <xdr:row>83</xdr:row>
      <xdr:rowOff>111030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95807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安芸太田町定員適正化計画により、以前に比べ類似団体内平均値水準に近づく状況となっている。今後も安芸太田町定員管理計画を着実に推進するとともに、引き続き縮減に努める。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658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118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が広く集落が広域に散在しているという地理的な条件、過疎高齢化、及び町村合併等の理由から元々職員数が多いが、安芸太田町定員管理計画に基づき、職員の年齢構成、人件費、さらには町の政策、行政課題等を総合的に考慮し、適正な定員管理に取り組む中で適正配置を行い縮減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64855</xdr:rowOff>
    </xdr:from>
    <xdr:to>
      <xdr:col>81</xdr:col>
      <xdr:colOff>44450</xdr:colOff>
      <xdr:row>66</xdr:row>
      <xdr:rowOff>76919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38055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19007</xdr:rowOff>
    </xdr:from>
    <xdr:to>
      <xdr:col>77</xdr:col>
      <xdr:colOff>44450</xdr:colOff>
      <xdr:row>66</xdr:row>
      <xdr:rowOff>76919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33470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19007</xdr:rowOff>
    </xdr:from>
    <xdr:to>
      <xdr:col>72</xdr:col>
      <xdr:colOff>203200</xdr:colOff>
      <xdr:row>66</xdr:row>
      <xdr:rowOff>117941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334707"/>
          <a:ext cx="889000" cy="9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117941</xdr:rowOff>
    </xdr:from>
    <xdr:to>
      <xdr:col>68</xdr:col>
      <xdr:colOff>152400</xdr:colOff>
      <xdr:row>66</xdr:row>
      <xdr:rowOff>144483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433641"/>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14055</xdr:rowOff>
    </xdr:from>
    <xdr:to>
      <xdr:col>81</xdr:col>
      <xdr:colOff>95250</xdr:colOff>
      <xdr:row>66</xdr:row>
      <xdr:rowOff>115655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157582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30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26119</xdr:rowOff>
    </xdr:from>
    <xdr:to>
      <xdr:col>77</xdr:col>
      <xdr:colOff>95250</xdr:colOff>
      <xdr:row>66</xdr:row>
      <xdr:rowOff>127719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3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112496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42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139657</xdr:rowOff>
    </xdr:from>
    <xdr:to>
      <xdr:col>73</xdr:col>
      <xdr:colOff>44450</xdr:colOff>
      <xdr:row>66</xdr:row>
      <xdr:rowOff>69807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2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54584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3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67141</xdr:rowOff>
    </xdr:from>
    <xdr:to>
      <xdr:col>68</xdr:col>
      <xdr:colOff>203200</xdr:colOff>
      <xdr:row>66</xdr:row>
      <xdr:rowOff>168741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3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153518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4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93683</xdr:rowOff>
    </xdr:from>
    <xdr:to>
      <xdr:col>64</xdr:col>
      <xdr:colOff>152400</xdr:colOff>
      <xdr:row>67</xdr:row>
      <xdr:rowOff>23833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8610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49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からの第１次安芸太田町行財政改革大綱に伴う起債抑制策により一時は改善傾向にあったが、近年の学校統廃合などの大規模事業に伴う起債償還の開始もあいまって０．２ポイント改善しているものの１２．１％と高止まりしており、依然として類似団体内平均値を上回っている状態である。　中期財政運営方針に基づき、投資的経費の抑制などに取り組み、引き続き水準を抑える。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75946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28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85598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4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104902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5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104902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52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将来負担比率は９．５％となり、昨年度より改善している。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近年の大型公共事業に伴う大規模な起債償還に対応する公債費の増加等や、今後の起債借入によっては将来負担比率は悪化することが予測される。中期財政運営方針を基に、計画的な起債借入と、償還額に見合った施策展開をし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97719</xdr:rowOff>
    </xdr:from>
    <xdr:to>
      <xdr:col>81</xdr:col>
      <xdr:colOff>44450</xdr:colOff>
      <xdr:row>15</xdr:row>
      <xdr:rowOff>61666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98019"/>
          <a:ext cx="8382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61666</xdr:rowOff>
    </xdr:from>
    <xdr:to>
      <xdr:col>77</xdr:col>
      <xdr:colOff>44450</xdr:colOff>
      <xdr:row>16</xdr:row>
      <xdr:rowOff>118110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3416"/>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18</xdr:row>
      <xdr:rowOff>121073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6131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121073</xdr:rowOff>
    </xdr:from>
    <xdr:to>
      <xdr:col>68</xdr:col>
      <xdr:colOff>152400</xdr:colOff>
      <xdr:row>18</xdr:row>
      <xdr:rowOff>162631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07173"/>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46919</xdr:rowOff>
    </xdr:from>
    <xdr:to>
      <xdr:col>81</xdr:col>
      <xdr:colOff>95250</xdr:colOff>
      <xdr:row>14</xdr:row>
      <xdr:rowOff>148519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18996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1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10866</xdr:rowOff>
    </xdr:from>
    <xdr:to>
      <xdr:col>77</xdr:col>
      <xdr:colOff>95250</xdr:colOff>
      <xdr:row>15</xdr:row>
      <xdr:rowOff>112466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97243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6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70273</xdr:rowOff>
    </xdr:from>
    <xdr:to>
      <xdr:col>68</xdr:col>
      <xdr:colOff>203200</xdr:colOff>
      <xdr:row>19</xdr:row>
      <xdr:rowOff>423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156650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111831</xdr:rowOff>
    </xdr:from>
    <xdr:to>
      <xdr:col>64</xdr:col>
      <xdr:colOff>152400</xdr:colOff>
      <xdr:row>19</xdr:row>
      <xdr:rowOff>41980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26757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定員管理計画を踏まえた職員の採用計画を実施した。給与制度面では基本方針として人事院勧告を尊重し、初任給および若年層の給料月額の引き上げ、ボーナスの引き上げにより、前年度より２．４ポイント増加し、類似団体内平均値を０．１ポイント上回った。</a:t>
          </a:r>
        </a:p>
        <a:p>
          <a:r>
            <a:rPr kumimoji="1" lang="ja-JP" altLang="en-US" sz="1300">
              <a:latin typeface="ＭＳ Ｐゴシック" panose="020B0600070205080204" pitchFamily="50" charset="-128"/>
              <a:ea typeface="ＭＳ Ｐゴシック" panose="020B0600070205080204" pitchFamily="50" charset="-128"/>
            </a:rPr>
            <a:t>　引き続き、組織機能の効率化と強化を図る適正な定員管理に努める。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件費に充当した一般財源は対前年度から２．４ポイント増加しており、類似団体内平均値を０．２ポイント上回っている。人口当たりの公共施設が過多であるという問題があるため、安芸太田町公共施設等総合管理計画に基づき、施設の解体や有効活用等の適正配置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3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２．１ポイント下回り、類似団体内でも最小値に近い数値となっている。人口減少もあり対象者数の増加傾向はないものの、費用面では横ばいの状況である。引き続き各種手当等の資格審査の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62</xdr:row>
      <xdr:rowOff>45357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36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17434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45357</xdr:rowOff>
    </xdr:from>
    <xdr:to>
      <xdr:col>24</xdr:col>
      <xdr:colOff>114300</xdr:colOff>
      <xdr:row>62</xdr:row>
      <xdr:rowOff>45357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内平均値より０．４ポイント上回っており、前年度比においては２．９ポイント下回っている。各特別会計への繰出金が大きな要因となっているが、引き続き各事業の経費節減を行う中で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56</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081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内平均値を３．６ポイント上回っており、対前年度では、１ポイント増加している。補助費等その他に係る経費が多額となっているのは、後期高齢者医療費等の社会保障関係経費が主な要因となっており、介護予防の推進等により経費の節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２ポイント増加している。近年大型の整備事業が集中し、今後順次償還が始まるため、公債費は高止まりすることが予測される。中期財政運営方針に基づき、計画的な起債借入と償還額に見合った施策展開をし、地方債の新規発行を伴う各種事業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78</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124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89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16511</xdr:rowOff>
    </xdr:from>
    <xdr:to>
      <xdr:col>15</xdr:col>
      <xdr:colOff>98425</xdr:colOff>
      <xdr:row>78</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89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72389</xdr:rowOff>
    </xdr:from>
    <xdr:to>
      <xdr:col>24</xdr:col>
      <xdr:colOff>76200</xdr:colOff>
      <xdr:row>79</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公債費以外の経費については、類似団体内平均値より１．４ポイント下回っており、対前年度は８．８ポイント増加した。引き続き選択と集中による事業コスト縮減化等に努める。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77</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08611"/>
          <a:ext cx="8382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149861</xdr:rowOff>
    </xdr:from>
    <xdr:to>
      <xdr:col>78</xdr:col>
      <xdr:colOff>69850</xdr:colOff>
      <xdr:row>77</xdr:row>
      <xdr:rowOff>85089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0861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79</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867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067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71976</xdr:rowOff>
    </xdr:from>
    <xdr:to>
      <xdr:col>29</xdr:col>
      <xdr:colOff>127000</xdr:colOff>
      <xdr:row>12</xdr:row>
      <xdr:rowOff>72647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177001"/>
          <a:ext cx="647700" cy="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71976</xdr:rowOff>
    </xdr:from>
    <xdr:to>
      <xdr:col>26</xdr:col>
      <xdr:colOff>50800</xdr:colOff>
      <xdr:row>12</xdr:row>
      <xdr:rowOff>137638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77001"/>
          <a:ext cx="698500" cy="6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137638</xdr:rowOff>
    </xdr:from>
    <xdr:to>
      <xdr:col>22</xdr:col>
      <xdr:colOff>114300</xdr:colOff>
      <xdr:row>12</xdr:row>
      <xdr:rowOff>155743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42663"/>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117452</xdr:rowOff>
    </xdr:from>
    <xdr:to>
      <xdr:col>18</xdr:col>
      <xdr:colOff>177800</xdr:colOff>
      <xdr:row>12</xdr:row>
      <xdr:rowOff>155743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22477"/>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21847</xdr:rowOff>
    </xdr:from>
    <xdr:to>
      <xdr:col>29</xdr:col>
      <xdr:colOff>177800</xdr:colOff>
      <xdr:row>12</xdr:row>
      <xdr:rowOff>123447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38374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21176</xdr:rowOff>
    </xdr:from>
    <xdr:to>
      <xdr:col>26</xdr:col>
      <xdr:colOff>101600</xdr:colOff>
      <xdr:row>12</xdr:row>
      <xdr:rowOff>122776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2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132953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9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86838</xdr:rowOff>
    </xdr:from>
    <xdr:to>
      <xdr:col>22</xdr:col>
      <xdr:colOff>165100</xdr:colOff>
      <xdr:row>13</xdr:row>
      <xdr:rowOff>16988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9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27165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104943</xdr:rowOff>
    </xdr:from>
    <xdr:to>
      <xdr:col>19</xdr:col>
      <xdr:colOff>38100</xdr:colOff>
      <xdr:row>13</xdr:row>
      <xdr:rowOff>35093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45270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66652</xdr:rowOff>
    </xdr:from>
    <xdr:to>
      <xdr:col>15</xdr:col>
      <xdr:colOff>101600</xdr:colOff>
      <xdr:row>12</xdr:row>
      <xdr:rowOff>168252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252371</xdr:rowOff>
    </xdr:from>
    <xdr:to>
      <xdr:col>29</xdr:col>
      <xdr:colOff>127000</xdr:colOff>
      <xdr:row>33</xdr:row>
      <xdr:rowOff>321473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176921"/>
          <a:ext cx="647700" cy="6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321473</xdr:rowOff>
    </xdr:from>
    <xdr:to>
      <xdr:col>26</xdr:col>
      <xdr:colOff>50800</xdr:colOff>
      <xdr:row>34</xdr:row>
      <xdr:rowOff>73034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246023"/>
          <a:ext cx="698500" cy="9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26824</xdr:rowOff>
    </xdr:from>
    <xdr:to>
      <xdr:col>22</xdr:col>
      <xdr:colOff>114300</xdr:colOff>
      <xdr:row>34</xdr:row>
      <xdr:rowOff>73034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294274"/>
          <a:ext cx="698500" cy="4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26824</xdr:rowOff>
    </xdr:from>
    <xdr:to>
      <xdr:col>18</xdr:col>
      <xdr:colOff>177800</xdr:colOff>
      <xdr:row>34</xdr:row>
      <xdr:rowOff>234703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294274"/>
          <a:ext cx="698500" cy="20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201571</xdr:rowOff>
    </xdr:from>
    <xdr:to>
      <xdr:col>29</xdr:col>
      <xdr:colOff>177800</xdr:colOff>
      <xdr:row>33</xdr:row>
      <xdr:rowOff>303171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12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148248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0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270673</xdr:rowOff>
    </xdr:from>
    <xdr:to>
      <xdr:col>26</xdr:col>
      <xdr:colOff>101600</xdr:colOff>
      <xdr:row>34</xdr:row>
      <xdr:rowOff>29373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1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39550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96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22234</xdr:rowOff>
    </xdr:from>
    <xdr:to>
      <xdr:col>22</xdr:col>
      <xdr:colOff>165100</xdr:colOff>
      <xdr:row>34</xdr:row>
      <xdr:rowOff>123834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28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134011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05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318924</xdr:rowOff>
    </xdr:from>
    <xdr:to>
      <xdr:col>19</xdr:col>
      <xdr:colOff>38100</xdr:colOff>
      <xdr:row>34</xdr:row>
      <xdr:rowOff>77624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24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87801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1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183903</xdr:rowOff>
    </xdr:from>
    <xdr:to>
      <xdr:col>15</xdr:col>
      <xdr:colOff>101600</xdr:colOff>
      <xdr:row>34</xdr:row>
      <xdr:rowOff>285504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513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295680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149263</xdr:rowOff>
    </xdr:from>
    <xdr:to>
      <xdr:col>24</xdr:col>
      <xdr:colOff>63500</xdr:colOff>
      <xdr:row>31</xdr:row>
      <xdr:rowOff>20675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927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20675</xdr:rowOff>
    </xdr:from>
    <xdr:to>
      <xdr:col>19</xdr:col>
      <xdr:colOff>177800</xdr:colOff>
      <xdr:row>31</xdr:row>
      <xdr:rowOff>30323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5625"/>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30323</xdr:rowOff>
    </xdr:from>
    <xdr:to>
      <xdr:col>15</xdr:col>
      <xdr:colOff>50800</xdr:colOff>
      <xdr:row>31</xdr:row>
      <xdr:rowOff>150406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5273"/>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150406</xdr:rowOff>
    </xdr:from>
    <xdr:to>
      <xdr:col>10</xdr:col>
      <xdr:colOff>114300</xdr:colOff>
      <xdr:row>31</xdr:row>
      <xdr:rowOff>157439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65356"/>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98463</xdr:rowOff>
    </xdr:from>
    <xdr:to>
      <xdr:col>24</xdr:col>
      <xdr:colOff>114300</xdr:colOff>
      <xdr:row>31</xdr:row>
      <xdr:rowOff>28613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51490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9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141325</xdr:rowOff>
    </xdr:from>
    <xdr:to>
      <xdr:col>20</xdr:col>
      <xdr:colOff>38100</xdr:colOff>
      <xdr:row>31</xdr:row>
      <xdr:rowOff>71475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88002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150973</xdr:rowOff>
    </xdr:from>
    <xdr:to>
      <xdr:col>15</xdr:col>
      <xdr:colOff>101600</xdr:colOff>
      <xdr:row>31</xdr:row>
      <xdr:rowOff>81123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97650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99606</xdr:rowOff>
    </xdr:from>
    <xdr:to>
      <xdr:col>10</xdr:col>
      <xdr:colOff>165100</xdr:colOff>
      <xdr:row>32</xdr:row>
      <xdr:rowOff>29756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46283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106639</xdr:rowOff>
    </xdr:from>
    <xdr:to>
      <xdr:col>6</xdr:col>
      <xdr:colOff>38100</xdr:colOff>
      <xdr:row>32</xdr:row>
      <xdr:rowOff>36789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53316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9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145609</xdr:rowOff>
    </xdr:from>
    <xdr:to>
      <xdr:col>24</xdr:col>
      <xdr:colOff>63500</xdr:colOff>
      <xdr:row>57</xdr:row>
      <xdr:rowOff>4140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6809"/>
          <a:ext cx="838200" cy="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4140</xdr:rowOff>
    </xdr:from>
    <xdr:to>
      <xdr:col>19</xdr:col>
      <xdr:colOff>177800</xdr:colOff>
      <xdr:row>57</xdr:row>
      <xdr:rowOff>28703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6790"/>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155198</xdr:rowOff>
    </xdr:from>
    <xdr:to>
      <xdr:col>15</xdr:col>
      <xdr:colOff>50800</xdr:colOff>
      <xdr:row>57</xdr:row>
      <xdr:rowOff>28703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56398"/>
          <a:ext cx="889000" cy="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145992</xdr:rowOff>
    </xdr:from>
    <xdr:to>
      <xdr:col>10</xdr:col>
      <xdr:colOff>114300</xdr:colOff>
      <xdr:row>56</xdr:row>
      <xdr:rowOff>155198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47192"/>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94809</xdr:rowOff>
    </xdr:from>
    <xdr:to>
      <xdr:col>24</xdr:col>
      <xdr:colOff>114300</xdr:colOff>
      <xdr:row>57</xdr:row>
      <xdr:rowOff>24959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124790</xdr:rowOff>
    </xdr:from>
    <xdr:to>
      <xdr:col>20</xdr:col>
      <xdr:colOff>38100</xdr:colOff>
      <xdr:row>57</xdr:row>
      <xdr:rowOff>54940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71467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0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149353</xdr:rowOff>
    </xdr:from>
    <xdr:to>
      <xdr:col>15</xdr:col>
      <xdr:colOff>101600</xdr:colOff>
      <xdr:row>57</xdr:row>
      <xdr:rowOff>79503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96030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104398</xdr:rowOff>
    </xdr:from>
    <xdr:to>
      <xdr:col>10</xdr:col>
      <xdr:colOff>165100</xdr:colOff>
      <xdr:row>57</xdr:row>
      <xdr:rowOff>34548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51075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8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95192</xdr:rowOff>
    </xdr:from>
    <xdr:to>
      <xdr:col>6</xdr:col>
      <xdr:colOff>38100</xdr:colOff>
      <xdr:row>57</xdr:row>
      <xdr:rowOff>25342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41869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41726</xdr:rowOff>
    </xdr:from>
    <xdr:to>
      <xdr:col>24</xdr:col>
      <xdr:colOff>63500</xdr:colOff>
      <xdr:row>73</xdr:row>
      <xdr:rowOff>158521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557576"/>
          <a:ext cx="838200" cy="1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41726</xdr:rowOff>
    </xdr:from>
    <xdr:to>
      <xdr:col>19</xdr:col>
      <xdr:colOff>177800</xdr:colOff>
      <xdr:row>74</xdr:row>
      <xdr:rowOff>28715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557576"/>
          <a:ext cx="889000" cy="15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28715</xdr:rowOff>
    </xdr:from>
    <xdr:to>
      <xdr:col>15</xdr:col>
      <xdr:colOff>50800</xdr:colOff>
      <xdr:row>75</xdr:row>
      <xdr:rowOff>151454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16015"/>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7874</xdr:rowOff>
    </xdr:from>
    <xdr:to>
      <xdr:col>10</xdr:col>
      <xdr:colOff>114300</xdr:colOff>
      <xdr:row>75</xdr:row>
      <xdr:rowOff>151454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66624"/>
          <a:ext cx="889000" cy="1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107721</xdr:rowOff>
    </xdr:from>
    <xdr:to>
      <xdr:col>24</xdr:col>
      <xdr:colOff>114300</xdr:colOff>
      <xdr:row>74</xdr:row>
      <xdr:rowOff>37871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6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130598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162376</xdr:rowOff>
    </xdr:from>
    <xdr:to>
      <xdr:col>20</xdr:col>
      <xdr:colOff>38100</xdr:colOff>
      <xdr:row>73</xdr:row>
      <xdr:rowOff>92526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109053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2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149365</xdr:rowOff>
    </xdr:from>
    <xdr:to>
      <xdr:col>15</xdr:col>
      <xdr:colOff>101600</xdr:colOff>
      <xdr:row>74</xdr:row>
      <xdr:rowOff>79515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96042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100654</xdr:rowOff>
    </xdr:from>
    <xdr:to>
      <xdr:col>10</xdr:col>
      <xdr:colOff>165100</xdr:colOff>
      <xdr:row>76</xdr:row>
      <xdr:rowOff>30804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47331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128524</xdr:rowOff>
    </xdr:from>
    <xdr:to>
      <xdr:col>6</xdr:col>
      <xdr:colOff>38100</xdr:colOff>
      <xdr:row>75</xdr:row>
      <xdr:rowOff>58674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75201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84302</xdr:rowOff>
    </xdr:from>
    <xdr:to>
      <xdr:col>24</xdr:col>
      <xdr:colOff>63500</xdr:colOff>
      <xdr:row>96</xdr:row>
      <xdr:rowOff>76541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72052"/>
          <a:ext cx="838200" cy="16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84302</xdr:rowOff>
    </xdr:from>
    <xdr:to>
      <xdr:col>19</xdr:col>
      <xdr:colOff>177800</xdr:colOff>
      <xdr:row>97</xdr:row>
      <xdr:rowOff>35567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2052"/>
          <a:ext cx="889000" cy="2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35567</xdr:rowOff>
    </xdr:from>
    <xdr:to>
      <xdr:col>15</xdr:col>
      <xdr:colOff>50800</xdr:colOff>
      <xdr:row>97</xdr:row>
      <xdr:rowOff>93839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66217"/>
          <a:ext cx="889000" cy="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93839</xdr:rowOff>
    </xdr:from>
    <xdr:to>
      <xdr:col>10</xdr:col>
      <xdr:colOff>114300</xdr:colOff>
      <xdr:row>97</xdr:row>
      <xdr:rowOff>110897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24489"/>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25741</xdr:rowOff>
    </xdr:from>
    <xdr:to>
      <xdr:col>24</xdr:col>
      <xdr:colOff>114300</xdr:colOff>
      <xdr:row>96</xdr:row>
      <xdr:rowOff>127341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4168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33502</xdr:rowOff>
    </xdr:from>
    <xdr:to>
      <xdr:col>20</xdr:col>
      <xdr:colOff>38100</xdr:colOff>
      <xdr:row>95</xdr:row>
      <xdr:rowOff>135102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156217</xdr:rowOff>
    </xdr:from>
    <xdr:to>
      <xdr:col>15</xdr:col>
      <xdr:colOff>101600</xdr:colOff>
      <xdr:row>97</xdr:row>
      <xdr:rowOff>86367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77494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43039</xdr:rowOff>
    </xdr:from>
    <xdr:to>
      <xdr:col>10</xdr:col>
      <xdr:colOff>165100</xdr:colOff>
      <xdr:row>97</xdr:row>
      <xdr:rowOff>144639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60097</xdr:rowOff>
    </xdr:from>
    <xdr:to>
      <xdr:col>6</xdr:col>
      <xdr:colOff>38100</xdr:colOff>
      <xdr:row>97</xdr:row>
      <xdr:rowOff>161697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152824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99202</xdr:rowOff>
    </xdr:from>
    <xdr:to>
      <xdr:col>55</xdr:col>
      <xdr:colOff>0</xdr:colOff>
      <xdr:row>34</xdr:row>
      <xdr:rowOff>138119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928502"/>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39808</xdr:rowOff>
    </xdr:from>
    <xdr:to>
      <xdr:col>50</xdr:col>
      <xdr:colOff>114300</xdr:colOff>
      <xdr:row>34</xdr:row>
      <xdr:rowOff>138119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97658"/>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39808</xdr:rowOff>
    </xdr:from>
    <xdr:to>
      <xdr:col>45</xdr:col>
      <xdr:colOff>177800</xdr:colOff>
      <xdr:row>34</xdr:row>
      <xdr:rowOff>153354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97658"/>
          <a:ext cx="889000" cy="2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153354</xdr:rowOff>
    </xdr:from>
    <xdr:to>
      <xdr:col>41</xdr:col>
      <xdr:colOff>50800</xdr:colOff>
      <xdr:row>35</xdr:row>
      <xdr:rowOff>59684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5982654"/>
          <a:ext cx="889000" cy="7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48402</xdr:rowOff>
    </xdr:from>
    <xdr:to>
      <xdr:col>55</xdr:col>
      <xdr:colOff>50800</xdr:colOff>
      <xdr:row>34</xdr:row>
      <xdr:rowOff>150002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8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71279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87319</xdr:rowOff>
    </xdr:from>
    <xdr:to>
      <xdr:col>50</xdr:col>
      <xdr:colOff>165100</xdr:colOff>
      <xdr:row>35</xdr:row>
      <xdr:rowOff>17469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33996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9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160458</xdr:rowOff>
    </xdr:from>
    <xdr:to>
      <xdr:col>46</xdr:col>
      <xdr:colOff>38100</xdr:colOff>
      <xdr:row>33</xdr:row>
      <xdr:rowOff>90608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107135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102554</xdr:rowOff>
    </xdr:from>
    <xdr:to>
      <xdr:col>41</xdr:col>
      <xdr:colOff>101600</xdr:colOff>
      <xdr:row>35</xdr:row>
      <xdr:rowOff>32704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49231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70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8884</xdr:rowOff>
    </xdr:from>
    <xdr:to>
      <xdr:col>36</xdr:col>
      <xdr:colOff>165100</xdr:colOff>
      <xdr:row>35</xdr:row>
      <xdr:rowOff>110484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0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127011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7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157980</xdr:rowOff>
    </xdr:from>
    <xdr:to>
      <xdr:col>55</xdr:col>
      <xdr:colOff>0</xdr:colOff>
      <xdr:row>58</xdr:row>
      <xdr:rowOff>61261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30630"/>
          <a:ext cx="838200" cy="7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139298</xdr:rowOff>
    </xdr:from>
    <xdr:to>
      <xdr:col>50</xdr:col>
      <xdr:colOff>114300</xdr:colOff>
      <xdr:row>57</xdr:row>
      <xdr:rowOff>157980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11948"/>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139298</xdr:rowOff>
    </xdr:from>
    <xdr:to>
      <xdr:col>45</xdr:col>
      <xdr:colOff>177800</xdr:colOff>
      <xdr:row>58</xdr:row>
      <xdr:rowOff>73923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11948"/>
          <a:ext cx="889000" cy="10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73923</xdr:rowOff>
    </xdr:from>
    <xdr:to>
      <xdr:col>41</xdr:col>
      <xdr:colOff>50800</xdr:colOff>
      <xdr:row>58</xdr:row>
      <xdr:rowOff>140519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18023"/>
          <a:ext cx="889000" cy="6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10461</xdr:rowOff>
    </xdr:from>
    <xdr:to>
      <xdr:col>55</xdr:col>
      <xdr:colOff>50800</xdr:colOff>
      <xdr:row>58</xdr:row>
      <xdr:rowOff>112061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160338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107180</xdr:rowOff>
    </xdr:from>
    <xdr:to>
      <xdr:col>50</xdr:col>
      <xdr:colOff>165100</xdr:colOff>
      <xdr:row>58</xdr:row>
      <xdr:rowOff>37330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53857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88498</xdr:rowOff>
    </xdr:from>
    <xdr:to>
      <xdr:col>46</xdr:col>
      <xdr:colOff>38100</xdr:colOff>
      <xdr:row>58</xdr:row>
      <xdr:rowOff>18648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35175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3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23123</xdr:rowOff>
    </xdr:from>
    <xdr:to>
      <xdr:col>41</xdr:col>
      <xdr:colOff>101600</xdr:colOff>
      <xdr:row>58</xdr:row>
      <xdr:rowOff>124723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115850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89719</xdr:rowOff>
    </xdr:from>
    <xdr:to>
      <xdr:col>36</xdr:col>
      <xdr:colOff>165100</xdr:colOff>
      <xdr:row>59</xdr:row>
      <xdr:rowOff>19869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108975</xdr:rowOff>
    </xdr:from>
    <xdr:to>
      <xdr:col>55</xdr:col>
      <xdr:colOff>0</xdr:colOff>
      <xdr:row>79</xdr:row>
      <xdr:rowOff>42428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2075"/>
          <a:ext cx="838200" cy="1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108975</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82075"/>
          <a:ext cx="889000" cy="10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43421</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7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163078</xdr:rowOff>
    </xdr:from>
    <xdr:to>
      <xdr:col>55</xdr:col>
      <xdr:colOff>50800</xdr:colOff>
      <xdr:row>79</xdr:row>
      <xdr:rowOff>93228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78005</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58175</xdr:rowOff>
    </xdr:from>
    <xdr:to>
      <xdr:col>50</xdr:col>
      <xdr:colOff>165100</xdr:colOff>
      <xdr:row>78</xdr:row>
      <xdr:rowOff>159775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4852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164071</xdr:rowOff>
    </xdr:from>
    <xdr:to>
      <xdr:col>36</xdr:col>
      <xdr:colOff>165100</xdr:colOff>
      <xdr:row>79</xdr:row>
      <xdr:rowOff>94221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85348</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119949</xdr:rowOff>
    </xdr:from>
    <xdr:to>
      <xdr:col>55</xdr:col>
      <xdr:colOff>0</xdr:colOff>
      <xdr:row>97</xdr:row>
      <xdr:rowOff>55609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79149"/>
          <a:ext cx="838200" cy="10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3291</xdr:rowOff>
    </xdr:from>
    <xdr:to>
      <xdr:col>50</xdr:col>
      <xdr:colOff>114300</xdr:colOff>
      <xdr:row>97</xdr:row>
      <xdr:rowOff>55609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91041"/>
          <a:ext cx="889000" cy="39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3291</xdr:rowOff>
    </xdr:from>
    <xdr:to>
      <xdr:col>45</xdr:col>
      <xdr:colOff>177800</xdr:colOff>
      <xdr:row>96</xdr:row>
      <xdr:rowOff>171320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91041"/>
          <a:ext cx="889000" cy="3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171320</xdr:rowOff>
    </xdr:from>
    <xdr:to>
      <xdr:col>41</xdr:col>
      <xdr:colOff>50800</xdr:colOff>
      <xdr:row>97</xdr:row>
      <xdr:rowOff>170565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0520"/>
          <a:ext cx="889000" cy="1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69149</xdr:rowOff>
    </xdr:from>
    <xdr:to>
      <xdr:col>55</xdr:col>
      <xdr:colOff>50800</xdr:colOff>
      <xdr:row>96</xdr:row>
      <xdr:rowOff>170749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92026</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7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4809</xdr:rowOff>
    </xdr:from>
    <xdr:to>
      <xdr:col>50</xdr:col>
      <xdr:colOff>165100</xdr:colOff>
      <xdr:row>97</xdr:row>
      <xdr:rowOff>106409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122936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123941</xdr:rowOff>
    </xdr:from>
    <xdr:to>
      <xdr:col>46</xdr:col>
      <xdr:colOff>38100</xdr:colOff>
      <xdr:row>95</xdr:row>
      <xdr:rowOff>54091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4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70618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01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120520</xdr:rowOff>
    </xdr:from>
    <xdr:to>
      <xdr:col>41</xdr:col>
      <xdr:colOff>101600</xdr:colOff>
      <xdr:row>97</xdr:row>
      <xdr:rowOff>50670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67197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119765</xdr:rowOff>
    </xdr:from>
    <xdr:to>
      <xdr:col>36</xdr:col>
      <xdr:colOff>165100</xdr:colOff>
      <xdr:row>98</xdr:row>
      <xdr:rowOff>49915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41042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40388</xdr:rowOff>
    </xdr:from>
    <xdr:to>
      <xdr:col>85</xdr:col>
      <xdr:colOff>127000</xdr:colOff>
      <xdr:row>38</xdr:row>
      <xdr:rowOff>165281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55488"/>
          <a:ext cx="838200" cy="1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161493</xdr:rowOff>
    </xdr:from>
    <xdr:to>
      <xdr:col>81</xdr:col>
      <xdr:colOff>50800</xdr:colOff>
      <xdr:row>38</xdr:row>
      <xdr:rowOff>165281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76593"/>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142489</xdr:rowOff>
    </xdr:from>
    <xdr:to>
      <xdr:col>76</xdr:col>
      <xdr:colOff>114300</xdr:colOff>
      <xdr:row>38</xdr:row>
      <xdr:rowOff>161493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7589"/>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135082</xdr:rowOff>
    </xdr:from>
    <xdr:to>
      <xdr:col>71</xdr:col>
      <xdr:colOff>177800</xdr:colOff>
      <xdr:row>38</xdr:row>
      <xdr:rowOff>142489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01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161038</xdr:rowOff>
    </xdr:from>
    <xdr:to>
      <xdr:col>85</xdr:col>
      <xdr:colOff>177800</xdr:colOff>
      <xdr:row>38</xdr:row>
      <xdr:rowOff>91188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12466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114481</xdr:rowOff>
    </xdr:from>
    <xdr:to>
      <xdr:col>81</xdr:col>
      <xdr:colOff>101600</xdr:colOff>
      <xdr:row>39</xdr:row>
      <xdr:rowOff>44631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35758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110693</xdr:rowOff>
    </xdr:from>
    <xdr:to>
      <xdr:col>76</xdr:col>
      <xdr:colOff>165100</xdr:colOff>
      <xdr:row>39</xdr:row>
      <xdr:rowOff>40843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31970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91689</xdr:rowOff>
    </xdr:from>
    <xdr:to>
      <xdr:col>72</xdr:col>
      <xdr:colOff>38100</xdr:colOff>
      <xdr:row>39</xdr:row>
      <xdr:rowOff>21839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9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84282</xdr:rowOff>
    </xdr:from>
    <xdr:to>
      <xdr:col>67</xdr:col>
      <xdr:colOff>101600</xdr:colOff>
      <xdr:row>39</xdr:row>
      <xdr:rowOff>14432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5559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51560</xdr:rowOff>
    </xdr:from>
    <xdr:to>
      <xdr:col>85</xdr:col>
      <xdr:colOff>127000</xdr:colOff>
      <xdr:row>74</xdr:row>
      <xdr:rowOff>107373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38860"/>
          <a:ext cx="838200" cy="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107373</xdr:rowOff>
    </xdr:from>
    <xdr:to>
      <xdr:col>81</xdr:col>
      <xdr:colOff>50800</xdr:colOff>
      <xdr:row>74</xdr:row>
      <xdr:rowOff>138976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94673"/>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138976</xdr:rowOff>
    </xdr:from>
    <xdr:to>
      <xdr:col>76</xdr:col>
      <xdr:colOff>114300</xdr:colOff>
      <xdr:row>75</xdr:row>
      <xdr:rowOff>16774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26276"/>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16774</xdr:rowOff>
    </xdr:from>
    <xdr:to>
      <xdr:col>71</xdr:col>
      <xdr:colOff>177800</xdr:colOff>
      <xdr:row>75</xdr:row>
      <xdr:rowOff>146166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75524"/>
          <a:ext cx="889000" cy="1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760</xdr:rowOff>
    </xdr:from>
    <xdr:to>
      <xdr:col>85</xdr:col>
      <xdr:colOff>177800</xdr:colOff>
      <xdr:row>74</xdr:row>
      <xdr:rowOff>102360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23637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56573</xdr:rowOff>
    </xdr:from>
    <xdr:to>
      <xdr:col>81</xdr:col>
      <xdr:colOff>101600</xdr:colOff>
      <xdr:row>74</xdr:row>
      <xdr:rowOff>158173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3250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88176</xdr:rowOff>
    </xdr:from>
    <xdr:to>
      <xdr:col>76</xdr:col>
      <xdr:colOff>165100</xdr:colOff>
      <xdr:row>75</xdr:row>
      <xdr:rowOff>18326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34853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5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137424</xdr:rowOff>
    </xdr:from>
    <xdr:to>
      <xdr:col>72</xdr:col>
      <xdr:colOff>38100</xdr:colOff>
      <xdr:row>75</xdr:row>
      <xdr:rowOff>67574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84101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9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95365</xdr:rowOff>
    </xdr:from>
    <xdr:to>
      <xdr:col>67</xdr:col>
      <xdr:colOff>101600</xdr:colOff>
      <xdr:row>76</xdr:row>
      <xdr:rowOff>25515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42042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160781</xdr:rowOff>
    </xdr:from>
    <xdr:to>
      <xdr:col>85</xdr:col>
      <xdr:colOff>127000</xdr:colOff>
      <xdr:row>98</xdr:row>
      <xdr:rowOff>28837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91431"/>
          <a:ext cx="8382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160781</xdr:rowOff>
    </xdr:from>
    <xdr:to>
      <xdr:col>81</xdr:col>
      <xdr:colOff>50800</xdr:colOff>
      <xdr:row>98</xdr:row>
      <xdr:rowOff>91154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91431"/>
          <a:ext cx="889000" cy="10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91154</xdr:rowOff>
    </xdr:from>
    <xdr:to>
      <xdr:col>76</xdr:col>
      <xdr:colOff>114300</xdr:colOff>
      <xdr:row>98</xdr:row>
      <xdr:rowOff>168294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3254"/>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133981</xdr:rowOff>
    </xdr:from>
    <xdr:to>
      <xdr:col>71</xdr:col>
      <xdr:colOff>177800</xdr:colOff>
      <xdr:row>98</xdr:row>
      <xdr:rowOff>168294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608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149487</xdr:rowOff>
    </xdr:from>
    <xdr:to>
      <xdr:col>85</xdr:col>
      <xdr:colOff>177800</xdr:colOff>
      <xdr:row>98</xdr:row>
      <xdr:rowOff>79637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109981</xdr:rowOff>
    </xdr:from>
    <xdr:to>
      <xdr:col>81</xdr:col>
      <xdr:colOff>101600</xdr:colOff>
      <xdr:row>98</xdr:row>
      <xdr:rowOff>40131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56658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1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40354</xdr:rowOff>
    </xdr:from>
    <xdr:to>
      <xdr:col>76</xdr:col>
      <xdr:colOff>165100</xdr:colOff>
      <xdr:row>98</xdr:row>
      <xdr:rowOff>141954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158481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117494</xdr:rowOff>
    </xdr:from>
    <xdr:to>
      <xdr:col>72</xdr:col>
      <xdr:colOff>38100</xdr:colOff>
      <xdr:row>99</xdr:row>
      <xdr:rowOff>47644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38771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83181</xdr:rowOff>
    </xdr:from>
    <xdr:to>
      <xdr:col>67</xdr:col>
      <xdr:colOff>101600</xdr:colOff>
      <xdr:row>99</xdr:row>
      <xdr:rowOff>13331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4458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135276</xdr:rowOff>
    </xdr:from>
    <xdr:to>
      <xdr:col>116</xdr:col>
      <xdr:colOff>63500</xdr:colOff>
      <xdr:row>58</xdr:row>
      <xdr:rowOff>136813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9376"/>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132426</xdr:rowOff>
    </xdr:from>
    <xdr:to>
      <xdr:col>111</xdr:col>
      <xdr:colOff>177800</xdr:colOff>
      <xdr:row>58</xdr:row>
      <xdr:rowOff>135276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6526"/>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131852</xdr:rowOff>
    </xdr:from>
    <xdr:to>
      <xdr:col>107</xdr:col>
      <xdr:colOff>50800</xdr:colOff>
      <xdr:row>58</xdr:row>
      <xdr:rowOff>132426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5952"/>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130266</xdr:rowOff>
    </xdr:from>
    <xdr:to>
      <xdr:col>102</xdr:col>
      <xdr:colOff>114300</xdr:colOff>
      <xdr:row>58</xdr:row>
      <xdr:rowOff>131852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4366"/>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86013</xdr:rowOff>
    </xdr:from>
    <xdr:to>
      <xdr:col>116</xdr:col>
      <xdr:colOff>114300</xdr:colOff>
      <xdr:row>59</xdr:row>
      <xdr:rowOff>16163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84476</xdr:rowOff>
    </xdr:from>
    <xdr:to>
      <xdr:col>112</xdr:col>
      <xdr:colOff>38100</xdr:colOff>
      <xdr:row>59</xdr:row>
      <xdr:rowOff>14626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81626</xdr:rowOff>
    </xdr:from>
    <xdr:to>
      <xdr:col>107</xdr:col>
      <xdr:colOff>101600</xdr:colOff>
      <xdr:row>59</xdr:row>
      <xdr:rowOff>11776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2903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81052</xdr:rowOff>
    </xdr:from>
    <xdr:to>
      <xdr:col>102</xdr:col>
      <xdr:colOff>165100</xdr:colOff>
      <xdr:row>59</xdr:row>
      <xdr:rowOff>11202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27729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79466</xdr:rowOff>
    </xdr:from>
    <xdr:to>
      <xdr:col>98</xdr:col>
      <xdr:colOff>38100</xdr:colOff>
      <xdr:row>59</xdr:row>
      <xdr:rowOff>9616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26143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44539</xdr:rowOff>
    </xdr:from>
    <xdr:to>
      <xdr:col>116</xdr:col>
      <xdr:colOff>63500</xdr:colOff>
      <xdr:row>70</xdr:row>
      <xdr:rowOff>118859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46039"/>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118859</xdr:rowOff>
    </xdr:from>
    <xdr:to>
      <xdr:col>111</xdr:col>
      <xdr:colOff>177800</xdr:colOff>
      <xdr:row>71</xdr:row>
      <xdr:rowOff>11900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120359"/>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129553</xdr:rowOff>
    </xdr:from>
    <xdr:to>
      <xdr:col>107</xdr:col>
      <xdr:colOff>50800</xdr:colOff>
      <xdr:row>71</xdr:row>
      <xdr:rowOff>11900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31053"/>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88888</xdr:rowOff>
    </xdr:from>
    <xdr:to>
      <xdr:col>102</xdr:col>
      <xdr:colOff>114300</xdr:colOff>
      <xdr:row>70</xdr:row>
      <xdr:rowOff>129553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90388"/>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165189</xdr:rowOff>
    </xdr:from>
    <xdr:to>
      <xdr:col>116</xdr:col>
      <xdr:colOff>114300</xdr:colOff>
      <xdr:row>70</xdr:row>
      <xdr:rowOff>95339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19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81488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1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68059</xdr:rowOff>
    </xdr:from>
    <xdr:to>
      <xdr:col>112</xdr:col>
      <xdr:colOff>38100</xdr:colOff>
      <xdr:row>70</xdr:row>
      <xdr:rowOff>169659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0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14736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8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132550</xdr:rowOff>
    </xdr:from>
    <xdr:to>
      <xdr:col>107</xdr:col>
      <xdr:colOff>101600</xdr:colOff>
      <xdr:row>71</xdr:row>
      <xdr:rowOff>62700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79227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9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78753</xdr:rowOff>
    </xdr:from>
    <xdr:to>
      <xdr:col>102</xdr:col>
      <xdr:colOff>165100</xdr:colOff>
      <xdr:row>71</xdr:row>
      <xdr:rowOff>8903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25430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8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38088</xdr:rowOff>
    </xdr:from>
    <xdr:to>
      <xdr:col>98</xdr:col>
      <xdr:colOff>38100</xdr:colOff>
      <xdr:row>70</xdr:row>
      <xdr:rowOff>139688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0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156215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8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人件費は引き続き類似団体中最高となっており、高止まりの傾向にある。主に人口減が要因だが会計年度任用職員制度導入等の影響により人件費が増加した。</a:t>
          </a:r>
        </a:p>
        <a:p>
          <a:r>
            <a:rPr kumimoji="1" lang="ja-JP" altLang="en-US" sz="1300">
              <a:latin typeface="ＭＳ Ｐゴシック" panose="020B0600070205080204" pitchFamily="50" charset="-128"/>
              <a:ea typeface="ＭＳ Ｐゴシック" panose="020B0600070205080204" pitchFamily="50" charset="-128"/>
            </a:rPr>
            <a:t>維持補修費は道路の維持補修や橋梁点検に掛かる経費が多くを占めている。人口当たりの公共施設が過多であるという問題があるため、安芸太田町公共施設等総合管理計画に基づき、施設の解体等適正配置を進め、維持補修費が過大となることを防ぐ必要がある。</a:t>
          </a:r>
        </a:p>
        <a:p>
          <a:r>
            <a:rPr kumimoji="1" lang="ja-JP" altLang="en-US" sz="1300">
              <a:latin typeface="ＭＳ Ｐゴシック" panose="020B0600070205080204" pitchFamily="50" charset="-128"/>
              <a:ea typeface="ＭＳ Ｐゴシック" panose="020B0600070205080204" pitchFamily="50" charset="-128"/>
            </a:rPr>
            <a:t>補助費等は、病院事業会計補助金や広島市への消防事務の負担金が多額となっている。病院事業については公立病院改革プランに基づく地域の医療機能のあり方や規模の見直しを検討し公営企業として自立・持続可能な経営基盤強化に努める。</a:t>
          </a:r>
        </a:p>
        <a:p>
          <a:r>
            <a:rPr kumimoji="1" lang="ja-JP" altLang="en-US" sz="1300">
              <a:latin typeface="ＭＳ Ｐゴシック" panose="020B0600070205080204" pitchFamily="50" charset="-128"/>
              <a:ea typeface="ＭＳ Ｐゴシック" panose="020B0600070205080204" pitchFamily="50" charset="-128"/>
            </a:rPr>
            <a:t>普通建設事業は、安芸太田町人材育成・交流センターや筒賀保育所改修事業等が完了したものの、加計中学校校舎屋根改修や夢づくり交流館改修事業等により、総額としては高止まりしている状況である。</a:t>
          </a:r>
        </a:p>
        <a:p>
          <a:r>
            <a:rPr kumimoji="1" lang="ja-JP" altLang="en-US" sz="1300">
              <a:latin typeface="ＭＳ Ｐゴシック" panose="020B0600070205080204" pitchFamily="50" charset="-128"/>
              <a:ea typeface="ＭＳ Ｐゴシック" panose="020B0600070205080204" pitchFamily="50" charset="-128"/>
            </a:rPr>
            <a:t>公債費は、近年の大型事業の償還が始まり、今後数年は高止まりの状態であるため、起債対象事業費は、真に必要な事業規模など十分に精査の上、事業を行い起債の新規発行額の抑制に努める。</a:t>
          </a:r>
        </a:p>
        <a:p>
          <a:r>
            <a:rPr kumimoji="1" lang="ja-JP" altLang="en-US" sz="1300">
              <a:latin typeface="ＭＳ Ｐゴシック" panose="020B0600070205080204" pitchFamily="50" charset="-128"/>
              <a:ea typeface="ＭＳ Ｐゴシック" panose="020B0600070205080204" pitchFamily="50" charset="-128"/>
            </a:rPr>
            <a:t>繰出金は、簡易水道事業や下水道事業において公営企業会計法適化への準備作業、管路の計画的な更新を進めているため、昨年度より住民一人当たりのコストが増となった。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117602</xdr:rowOff>
    </xdr:from>
    <xdr:to>
      <xdr:col>24</xdr:col>
      <xdr:colOff>63500</xdr:colOff>
      <xdr:row>33</xdr:row>
      <xdr:rowOff>12636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4002"/>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12636</xdr:rowOff>
    </xdr:from>
    <xdr:to>
      <xdr:col>19</xdr:col>
      <xdr:colOff>177800</xdr:colOff>
      <xdr:row>33</xdr:row>
      <xdr:rowOff>68643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70486"/>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36259</xdr:rowOff>
    </xdr:from>
    <xdr:to>
      <xdr:col>15</xdr:col>
      <xdr:colOff>50800</xdr:colOff>
      <xdr:row>33</xdr:row>
      <xdr:rowOff>68643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4109"/>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36259</xdr:rowOff>
    </xdr:from>
    <xdr:to>
      <xdr:col>10</xdr:col>
      <xdr:colOff>114300</xdr:colOff>
      <xdr:row>33</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410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66802</xdr:rowOff>
    </xdr:from>
    <xdr:to>
      <xdr:col>24</xdr:col>
      <xdr:colOff>114300</xdr:colOff>
      <xdr:row>32</xdr:row>
      <xdr:rowOff>168402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89679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133286</xdr:rowOff>
    </xdr:from>
    <xdr:to>
      <xdr:col>20</xdr:col>
      <xdr:colOff>38100</xdr:colOff>
      <xdr:row>33</xdr:row>
      <xdr:rowOff>63436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79963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17843</xdr:rowOff>
    </xdr:from>
    <xdr:to>
      <xdr:col>15</xdr:col>
      <xdr:colOff>101600</xdr:colOff>
      <xdr:row>33</xdr:row>
      <xdr:rowOff>119443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135970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156909</xdr:rowOff>
    </xdr:from>
    <xdr:to>
      <xdr:col>10</xdr:col>
      <xdr:colOff>165100</xdr:colOff>
      <xdr:row>33</xdr:row>
      <xdr:rowOff>87059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103586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37465</xdr:rowOff>
    </xdr:from>
    <xdr:to>
      <xdr:col>6</xdr:col>
      <xdr:colOff>38100</xdr:colOff>
      <xdr:row>33</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155592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69338</xdr:rowOff>
    </xdr:from>
    <xdr:to>
      <xdr:col>24</xdr:col>
      <xdr:colOff>63500</xdr:colOff>
      <xdr:row>57</xdr:row>
      <xdr:rowOff>114895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1988"/>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69338</xdr:rowOff>
    </xdr:from>
    <xdr:to>
      <xdr:col>19</xdr:col>
      <xdr:colOff>177800</xdr:colOff>
      <xdr:row>57</xdr:row>
      <xdr:rowOff>69890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198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69890</xdr:rowOff>
    </xdr:from>
    <xdr:to>
      <xdr:col>15</xdr:col>
      <xdr:colOff>50800</xdr:colOff>
      <xdr:row>58</xdr:row>
      <xdr:rowOff>14198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2540"/>
          <a:ext cx="889000" cy="1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14198</xdr:rowOff>
    </xdr:from>
    <xdr:to>
      <xdr:col>10</xdr:col>
      <xdr:colOff>114300</xdr:colOff>
      <xdr:row>58</xdr:row>
      <xdr:rowOff>30550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298"/>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64095</xdr:rowOff>
    </xdr:from>
    <xdr:to>
      <xdr:col>24</xdr:col>
      <xdr:colOff>114300</xdr:colOff>
      <xdr:row>57</xdr:row>
      <xdr:rowOff>165695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86972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18538</xdr:rowOff>
    </xdr:from>
    <xdr:to>
      <xdr:col>20</xdr:col>
      <xdr:colOff>38100</xdr:colOff>
      <xdr:row>57</xdr:row>
      <xdr:rowOff>120138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136665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6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19090</xdr:rowOff>
    </xdr:from>
    <xdr:to>
      <xdr:col>15</xdr:col>
      <xdr:colOff>101600</xdr:colOff>
      <xdr:row>57</xdr:row>
      <xdr:rowOff>120690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137217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6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134848</xdr:rowOff>
    </xdr:from>
    <xdr:to>
      <xdr:col>10</xdr:col>
      <xdr:colOff>165100</xdr:colOff>
      <xdr:row>58</xdr:row>
      <xdr:rowOff>64998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81525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151200</xdr:rowOff>
    </xdr:from>
    <xdr:to>
      <xdr:col>6</xdr:col>
      <xdr:colOff>38100</xdr:colOff>
      <xdr:row>58</xdr:row>
      <xdr:rowOff>81350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97877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9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127552</xdr:rowOff>
    </xdr:from>
    <xdr:to>
      <xdr:col>24</xdr:col>
      <xdr:colOff>63500</xdr:colOff>
      <xdr:row>73</xdr:row>
      <xdr:rowOff>124083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71952"/>
          <a:ext cx="838200" cy="16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127552</xdr:rowOff>
    </xdr:from>
    <xdr:to>
      <xdr:col>19</xdr:col>
      <xdr:colOff>177800</xdr:colOff>
      <xdr:row>74</xdr:row>
      <xdr:rowOff>70389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71952"/>
          <a:ext cx="889000" cy="2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70389</xdr:rowOff>
    </xdr:from>
    <xdr:to>
      <xdr:col>15</xdr:col>
      <xdr:colOff>50800</xdr:colOff>
      <xdr:row>75</xdr:row>
      <xdr:rowOff>16642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7689"/>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16642</xdr:rowOff>
    </xdr:from>
    <xdr:to>
      <xdr:col>10</xdr:col>
      <xdr:colOff>114300</xdr:colOff>
      <xdr:row>75</xdr:row>
      <xdr:rowOff>54641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75392"/>
          <a:ext cx="889000" cy="3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73283</xdr:rowOff>
    </xdr:from>
    <xdr:to>
      <xdr:col>24</xdr:col>
      <xdr:colOff>114300</xdr:colOff>
      <xdr:row>74</xdr:row>
      <xdr:rowOff>3433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96160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4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76752</xdr:rowOff>
    </xdr:from>
    <xdr:to>
      <xdr:col>20</xdr:col>
      <xdr:colOff>38100</xdr:colOff>
      <xdr:row>73</xdr:row>
      <xdr:rowOff>6902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23429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19589</xdr:rowOff>
    </xdr:from>
    <xdr:to>
      <xdr:col>15</xdr:col>
      <xdr:colOff>101600</xdr:colOff>
      <xdr:row>74</xdr:row>
      <xdr:rowOff>121189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137716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8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137292</xdr:rowOff>
    </xdr:from>
    <xdr:to>
      <xdr:col>10</xdr:col>
      <xdr:colOff>165100</xdr:colOff>
      <xdr:row>75</xdr:row>
      <xdr:rowOff>67442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3841</xdr:rowOff>
    </xdr:from>
    <xdr:to>
      <xdr:col>6</xdr:col>
      <xdr:colOff>38100</xdr:colOff>
      <xdr:row>75</xdr:row>
      <xdr:rowOff>105441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121968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18772</xdr:rowOff>
    </xdr:from>
    <xdr:to>
      <xdr:col>24</xdr:col>
      <xdr:colOff>63500</xdr:colOff>
      <xdr:row>98</xdr:row>
      <xdr:rowOff>30130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0872"/>
          <a:ext cx="8382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18772</xdr:rowOff>
    </xdr:from>
    <xdr:to>
      <xdr:col>19</xdr:col>
      <xdr:colOff>177800</xdr:colOff>
      <xdr:row>98</xdr:row>
      <xdr:rowOff>57000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0872"/>
          <a:ext cx="8890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2127</xdr:rowOff>
    </xdr:from>
    <xdr:to>
      <xdr:col>15</xdr:col>
      <xdr:colOff>50800</xdr:colOff>
      <xdr:row>98</xdr:row>
      <xdr:rowOff>57000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4227"/>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2127</xdr:rowOff>
    </xdr:from>
    <xdr:to>
      <xdr:col>10</xdr:col>
      <xdr:colOff>114300</xdr:colOff>
      <xdr:row>98</xdr:row>
      <xdr:rowOff>35144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4227"/>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150780</xdr:rowOff>
    </xdr:from>
    <xdr:to>
      <xdr:col>24</xdr:col>
      <xdr:colOff>114300</xdr:colOff>
      <xdr:row>98</xdr:row>
      <xdr:rowOff>80930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2207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139422</xdr:rowOff>
    </xdr:from>
    <xdr:to>
      <xdr:col>20</xdr:col>
      <xdr:colOff>38100</xdr:colOff>
      <xdr:row>98</xdr:row>
      <xdr:rowOff>69572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86099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6200</xdr:rowOff>
    </xdr:from>
    <xdr:to>
      <xdr:col>15</xdr:col>
      <xdr:colOff>101600</xdr:colOff>
      <xdr:row>98</xdr:row>
      <xdr:rowOff>107800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124327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122777</xdr:rowOff>
    </xdr:from>
    <xdr:to>
      <xdr:col>10</xdr:col>
      <xdr:colOff>165100</xdr:colOff>
      <xdr:row>98</xdr:row>
      <xdr:rowOff>52927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69454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155794</xdr:rowOff>
    </xdr:from>
    <xdr:to>
      <xdr:col>6</xdr:col>
      <xdr:colOff>38100</xdr:colOff>
      <xdr:row>98</xdr:row>
      <xdr:rowOff>85944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102471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6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115651</xdr:rowOff>
    </xdr:from>
    <xdr:to>
      <xdr:col>55</xdr:col>
      <xdr:colOff>0</xdr:colOff>
      <xdr:row>38</xdr:row>
      <xdr:rowOff>116200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07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116200</xdr:rowOff>
    </xdr:from>
    <xdr:to>
      <xdr:col>50</xdr:col>
      <xdr:colOff>114300</xdr:colOff>
      <xdr:row>38</xdr:row>
      <xdr:rowOff>116977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130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116977</xdr:rowOff>
    </xdr:from>
    <xdr:to>
      <xdr:col>45</xdr:col>
      <xdr:colOff>177800</xdr:colOff>
      <xdr:row>38</xdr:row>
      <xdr:rowOff>117297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207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117297</xdr:rowOff>
    </xdr:from>
    <xdr:to>
      <xdr:col>41</xdr:col>
      <xdr:colOff>50800</xdr:colOff>
      <xdr:row>38</xdr:row>
      <xdr:rowOff>117846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323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64851</xdr:rowOff>
    </xdr:from>
    <xdr:to>
      <xdr:col>55</xdr:col>
      <xdr:colOff>50800</xdr:colOff>
      <xdr:row>38</xdr:row>
      <xdr:rowOff>166451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65400</xdr:rowOff>
    </xdr:from>
    <xdr:to>
      <xdr:col>50</xdr:col>
      <xdr:colOff>165100</xdr:colOff>
      <xdr:row>38</xdr:row>
      <xdr:rowOff>167000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158127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66177</xdr:rowOff>
    </xdr:from>
    <xdr:to>
      <xdr:col>46</xdr:col>
      <xdr:colOff>38100</xdr:colOff>
      <xdr:row>38</xdr:row>
      <xdr:rowOff>167777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158904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66497</xdr:rowOff>
    </xdr:from>
    <xdr:to>
      <xdr:col>41</xdr:col>
      <xdr:colOff>101600</xdr:colOff>
      <xdr:row>38</xdr:row>
      <xdr:rowOff>168097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159224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67046</xdr:rowOff>
    </xdr:from>
    <xdr:to>
      <xdr:col>36</xdr:col>
      <xdr:colOff>165100</xdr:colOff>
      <xdr:row>38</xdr:row>
      <xdr:rowOff>168646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159773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68453</xdr:rowOff>
    </xdr:from>
    <xdr:to>
      <xdr:col>55</xdr:col>
      <xdr:colOff>0</xdr:colOff>
      <xdr:row>57</xdr:row>
      <xdr:rowOff>103844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4110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103844</xdr:rowOff>
    </xdr:from>
    <xdr:to>
      <xdr:col>50</xdr:col>
      <xdr:colOff>114300</xdr:colOff>
      <xdr:row>57</xdr:row>
      <xdr:rowOff>115910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649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115910</xdr:rowOff>
    </xdr:from>
    <xdr:to>
      <xdr:col>45</xdr:col>
      <xdr:colOff>177800</xdr:colOff>
      <xdr:row>57</xdr:row>
      <xdr:rowOff>142535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8560"/>
          <a:ext cx="8890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135913</xdr:rowOff>
    </xdr:from>
    <xdr:to>
      <xdr:col>41</xdr:col>
      <xdr:colOff>50800</xdr:colOff>
      <xdr:row>57</xdr:row>
      <xdr:rowOff>142535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8563"/>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17653</xdr:rowOff>
    </xdr:from>
    <xdr:to>
      <xdr:col>55</xdr:col>
      <xdr:colOff>50800</xdr:colOff>
      <xdr:row>57</xdr:row>
      <xdr:rowOff>119253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40530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53044</xdr:rowOff>
    </xdr:from>
    <xdr:to>
      <xdr:col>50</xdr:col>
      <xdr:colOff>165100</xdr:colOff>
      <xdr:row>57</xdr:row>
      <xdr:rowOff>154644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171171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65110</xdr:rowOff>
    </xdr:from>
    <xdr:to>
      <xdr:col>46</xdr:col>
      <xdr:colOff>38100</xdr:colOff>
      <xdr:row>57</xdr:row>
      <xdr:rowOff>166710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91735</xdr:rowOff>
    </xdr:from>
    <xdr:to>
      <xdr:col>41</xdr:col>
      <xdr:colOff>101600</xdr:colOff>
      <xdr:row>58</xdr:row>
      <xdr:rowOff>21885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38412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85113</xdr:rowOff>
    </xdr:from>
    <xdr:to>
      <xdr:col>36</xdr:col>
      <xdr:colOff>165100</xdr:colOff>
      <xdr:row>58</xdr:row>
      <xdr:rowOff>15263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31790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14895</xdr:rowOff>
    </xdr:from>
    <xdr:to>
      <xdr:col>55</xdr:col>
      <xdr:colOff>0</xdr:colOff>
      <xdr:row>78</xdr:row>
      <xdr:rowOff>67360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7995"/>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131200</xdr:rowOff>
    </xdr:from>
    <xdr:to>
      <xdr:col>50</xdr:col>
      <xdr:colOff>114300</xdr:colOff>
      <xdr:row>78</xdr:row>
      <xdr:rowOff>14895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2850"/>
          <a:ext cx="889000" cy="5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127222</xdr:rowOff>
    </xdr:from>
    <xdr:to>
      <xdr:col>45</xdr:col>
      <xdr:colOff>177800</xdr:colOff>
      <xdr:row>77</xdr:row>
      <xdr:rowOff>131200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2887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127222</xdr:rowOff>
    </xdr:from>
    <xdr:to>
      <xdr:col>41</xdr:col>
      <xdr:colOff>50800</xdr:colOff>
      <xdr:row>78</xdr:row>
      <xdr:rowOff>16149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8872"/>
          <a:ext cx="889000" cy="6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16560</xdr:rowOff>
    </xdr:from>
    <xdr:to>
      <xdr:col>55</xdr:col>
      <xdr:colOff>50800</xdr:colOff>
      <xdr:row>78</xdr:row>
      <xdr:rowOff>118160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135545</xdr:rowOff>
    </xdr:from>
    <xdr:to>
      <xdr:col>50</xdr:col>
      <xdr:colOff>165100</xdr:colOff>
      <xdr:row>78</xdr:row>
      <xdr:rowOff>65695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82222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80400</xdr:rowOff>
    </xdr:from>
    <xdr:to>
      <xdr:col>46</xdr:col>
      <xdr:colOff>38100</xdr:colOff>
      <xdr:row>78</xdr:row>
      <xdr:rowOff>10550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27077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76422</xdr:rowOff>
    </xdr:from>
    <xdr:to>
      <xdr:col>41</xdr:col>
      <xdr:colOff>101600</xdr:colOff>
      <xdr:row>78</xdr:row>
      <xdr:rowOff>6572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136799</xdr:rowOff>
    </xdr:from>
    <xdr:to>
      <xdr:col>36</xdr:col>
      <xdr:colOff>165100</xdr:colOff>
      <xdr:row>78</xdr:row>
      <xdr:rowOff>66949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70503</xdr:rowOff>
    </xdr:from>
    <xdr:to>
      <xdr:col>55</xdr:col>
      <xdr:colOff>0</xdr:colOff>
      <xdr:row>95</xdr:row>
      <xdr:rowOff>21870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186803"/>
          <a:ext cx="838200" cy="1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21870</xdr:rowOff>
    </xdr:from>
    <xdr:to>
      <xdr:col>50</xdr:col>
      <xdr:colOff>114300</xdr:colOff>
      <xdr:row>95</xdr:row>
      <xdr:rowOff>76707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09620"/>
          <a:ext cx="889000" cy="5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76707</xdr:rowOff>
    </xdr:from>
    <xdr:to>
      <xdr:col>45</xdr:col>
      <xdr:colOff>177800</xdr:colOff>
      <xdr:row>96</xdr:row>
      <xdr:rowOff>9527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64457"/>
          <a:ext cx="889000" cy="10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106654</xdr:rowOff>
    </xdr:from>
    <xdr:to>
      <xdr:col>41</xdr:col>
      <xdr:colOff>50800</xdr:colOff>
      <xdr:row>96</xdr:row>
      <xdr:rowOff>9527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94404"/>
          <a:ext cx="889000" cy="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19703</xdr:rowOff>
    </xdr:from>
    <xdr:to>
      <xdr:col>55</xdr:col>
      <xdr:colOff>50800</xdr:colOff>
      <xdr:row>94</xdr:row>
      <xdr:rowOff>121303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1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42580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8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142520</xdr:rowOff>
    </xdr:from>
    <xdr:to>
      <xdr:col>50</xdr:col>
      <xdr:colOff>165100</xdr:colOff>
      <xdr:row>95</xdr:row>
      <xdr:rowOff>72670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89197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3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25907</xdr:rowOff>
    </xdr:from>
    <xdr:to>
      <xdr:col>46</xdr:col>
      <xdr:colOff>38100</xdr:colOff>
      <xdr:row>95</xdr:row>
      <xdr:rowOff>127507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144034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130177</xdr:rowOff>
    </xdr:from>
    <xdr:to>
      <xdr:col>41</xdr:col>
      <xdr:colOff>101600</xdr:colOff>
      <xdr:row>96</xdr:row>
      <xdr:rowOff>60327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76854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9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55854</xdr:rowOff>
    </xdr:from>
    <xdr:to>
      <xdr:col>36</xdr:col>
      <xdr:colOff>165100</xdr:colOff>
      <xdr:row>95</xdr:row>
      <xdr:rowOff>157454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2531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11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126460</xdr:rowOff>
    </xdr:from>
    <xdr:to>
      <xdr:col>85</xdr:col>
      <xdr:colOff>127000</xdr:colOff>
      <xdr:row>36</xdr:row>
      <xdr:rowOff>23438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127210"/>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9912</xdr:rowOff>
    </xdr:from>
    <xdr:to>
      <xdr:col>81</xdr:col>
      <xdr:colOff>50800</xdr:colOff>
      <xdr:row>35</xdr:row>
      <xdr:rowOff>126460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153412"/>
          <a:ext cx="889000" cy="97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9912</xdr:rowOff>
    </xdr:from>
    <xdr:to>
      <xdr:col>76</xdr:col>
      <xdr:colOff>114300</xdr:colOff>
      <xdr:row>35</xdr:row>
      <xdr:rowOff>118612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153412"/>
          <a:ext cx="889000" cy="9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118612</xdr:rowOff>
    </xdr:from>
    <xdr:to>
      <xdr:col>71</xdr:col>
      <xdr:colOff>177800</xdr:colOff>
      <xdr:row>36</xdr:row>
      <xdr:rowOff>60185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19362"/>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144088</xdr:rowOff>
    </xdr:from>
    <xdr:to>
      <xdr:col>85</xdr:col>
      <xdr:colOff>177800</xdr:colOff>
      <xdr:row>36</xdr:row>
      <xdr:rowOff>74238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166965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75660</xdr:rowOff>
    </xdr:from>
    <xdr:to>
      <xdr:col>81</xdr:col>
      <xdr:colOff>101600</xdr:colOff>
      <xdr:row>36</xdr:row>
      <xdr:rowOff>5810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22337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130562</xdr:rowOff>
    </xdr:from>
    <xdr:to>
      <xdr:col>76</xdr:col>
      <xdr:colOff>165100</xdr:colOff>
      <xdr:row>30</xdr:row>
      <xdr:rowOff>60712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1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77239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48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67812</xdr:rowOff>
    </xdr:from>
    <xdr:to>
      <xdr:col>72</xdr:col>
      <xdr:colOff>38100</xdr:colOff>
      <xdr:row>35</xdr:row>
      <xdr:rowOff>169412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9385</xdr:rowOff>
    </xdr:from>
    <xdr:to>
      <xdr:col>67</xdr:col>
      <xdr:colOff>101600</xdr:colOff>
      <xdr:row>36</xdr:row>
      <xdr:rowOff>110985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127512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74031</xdr:rowOff>
    </xdr:from>
    <xdr:to>
      <xdr:col>85</xdr:col>
      <xdr:colOff>127000</xdr:colOff>
      <xdr:row>57</xdr:row>
      <xdr:rowOff>123592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46681"/>
          <a:ext cx="8382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66491</xdr:rowOff>
    </xdr:from>
    <xdr:to>
      <xdr:col>81</xdr:col>
      <xdr:colOff>50800</xdr:colOff>
      <xdr:row>57</xdr:row>
      <xdr:rowOff>123592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39141"/>
          <a:ext cx="8890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66491</xdr:rowOff>
    </xdr:from>
    <xdr:to>
      <xdr:col>76</xdr:col>
      <xdr:colOff>114300</xdr:colOff>
      <xdr:row>57</xdr:row>
      <xdr:rowOff>118821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39141"/>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69756</xdr:rowOff>
    </xdr:from>
    <xdr:to>
      <xdr:col>71</xdr:col>
      <xdr:colOff>177800</xdr:colOff>
      <xdr:row>57</xdr:row>
      <xdr:rowOff>118821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2406"/>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23231</xdr:rowOff>
    </xdr:from>
    <xdr:to>
      <xdr:col>85</xdr:col>
      <xdr:colOff>177800</xdr:colOff>
      <xdr:row>57</xdr:row>
      <xdr:rowOff>124831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72792</xdr:rowOff>
    </xdr:from>
    <xdr:to>
      <xdr:col>81</xdr:col>
      <xdr:colOff>101600</xdr:colOff>
      <xdr:row>58</xdr:row>
      <xdr:rowOff>2942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165519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15691</xdr:rowOff>
    </xdr:from>
    <xdr:to>
      <xdr:col>76</xdr:col>
      <xdr:colOff>165100</xdr:colOff>
      <xdr:row>57</xdr:row>
      <xdr:rowOff>117291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108418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68021</xdr:rowOff>
    </xdr:from>
    <xdr:to>
      <xdr:col>72</xdr:col>
      <xdr:colOff>38100</xdr:colOff>
      <xdr:row>57</xdr:row>
      <xdr:rowOff>169621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160748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18956</xdr:rowOff>
    </xdr:from>
    <xdr:to>
      <xdr:col>67</xdr:col>
      <xdr:colOff>101600</xdr:colOff>
      <xdr:row>57</xdr:row>
      <xdr:rowOff>120556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137083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40388</xdr:rowOff>
    </xdr:from>
    <xdr:to>
      <xdr:col>85</xdr:col>
      <xdr:colOff>127000</xdr:colOff>
      <xdr:row>78</xdr:row>
      <xdr:rowOff>165280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13488"/>
          <a:ext cx="8382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161492</xdr:rowOff>
    </xdr:from>
    <xdr:to>
      <xdr:col>81</xdr:col>
      <xdr:colOff>50800</xdr:colOff>
      <xdr:row>78</xdr:row>
      <xdr:rowOff>165280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3459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142489</xdr:rowOff>
    </xdr:from>
    <xdr:to>
      <xdr:col>76</xdr:col>
      <xdr:colOff>114300</xdr:colOff>
      <xdr:row>78</xdr:row>
      <xdr:rowOff>161492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5589"/>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135082</xdr:rowOff>
    </xdr:from>
    <xdr:to>
      <xdr:col>71</xdr:col>
      <xdr:colOff>177800</xdr:colOff>
      <xdr:row>78</xdr:row>
      <xdr:rowOff>142489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81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161038</xdr:rowOff>
    </xdr:from>
    <xdr:to>
      <xdr:col>85</xdr:col>
      <xdr:colOff>177800</xdr:colOff>
      <xdr:row>78</xdr:row>
      <xdr:rowOff>91188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12465</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1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114480</xdr:rowOff>
    </xdr:from>
    <xdr:to>
      <xdr:col>81</xdr:col>
      <xdr:colOff>101600</xdr:colOff>
      <xdr:row>79</xdr:row>
      <xdr:rowOff>44630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35757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110692</xdr:rowOff>
    </xdr:from>
    <xdr:to>
      <xdr:col>76</xdr:col>
      <xdr:colOff>165100</xdr:colOff>
      <xdr:row>79</xdr:row>
      <xdr:rowOff>40842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91689</xdr:rowOff>
    </xdr:from>
    <xdr:to>
      <xdr:col>72</xdr:col>
      <xdr:colOff>38100</xdr:colOff>
      <xdr:row>79</xdr:row>
      <xdr:rowOff>21839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12966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84282</xdr:rowOff>
    </xdr:from>
    <xdr:to>
      <xdr:col>67</xdr:col>
      <xdr:colOff>101600</xdr:colOff>
      <xdr:row>79</xdr:row>
      <xdr:rowOff>14432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5559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5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51560</xdr:rowOff>
    </xdr:from>
    <xdr:to>
      <xdr:col>85</xdr:col>
      <xdr:colOff>127000</xdr:colOff>
      <xdr:row>94</xdr:row>
      <xdr:rowOff>107372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67860"/>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107372</xdr:rowOff>
    </xdr:from>
    <xdr:to>
      <xdr:col>81</xdr:col>
      <xdr:colOff>50800</xdr:colOff>
      <xdr:row>94</xdr:row>
      <xdr:rowOff>138976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2367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138976</xdr:rowOff>
    </xdr:from>
    <xdr:to>
      <xdr:col>76</xdr:col>
      <xdr:colOff>114300</xdr:colOff>
      <xdr:row>95</xdr:row>
      <xdr:rowOff>16774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55276"/>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16774</xdr:rowOff>
    </xdr:from>
    <xdr:to>
      <xdr:col>71</xdr:col>
      <xdr:colOff>177800</xdr:colOff>
      <xdr:row>95</xdr:row>
      <xdr:rowOff>146166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04524"/>
          <a:ext cx="889000" cy="1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760</xdr:rowOff>
    </xdr:from>
    <xdr:to>
      <xdr:col>85</xdr:col>
      <xdr:colOff>177800</xdr:colOff>
      <xdr:row>94</xdr:row>
      <xdr:rowOff>102360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23637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56572</xdr:rowOff>
    </xdr:from>
    <xdr:to>
      <xdr:col>81</xdr:col>
      <xdr:colOff>101600</xdr:colOff>
      <xdr:row>94</xdr:row>
      <xdr:rowOff>158172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3249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94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88176</xdr:rowOff>
    </xdr:from>
    <xdr:to>
      <xdr:col>76</xdr:col>
      <xdr:colOff>165100</xdr:colOff>
      <xdr:row>95</xdr:row>
      <xdr:rowOff>18326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34853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97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137424</xdr:rowOff>
    </xdr:from>
    <xdr:to>
      <xdr:col>72</xdr:col>
      <xdr:colOff>38100</xdr:colOff>
      <xdr:row>95</xdr:row>
      <xdr:rowOff>67574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84101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95366</xdr:rowOff>
    </xdr:from>
    <xdr:to>
      <xdr:col>67</xdr:col>
      <xdr:colOff>101600</xdr:colOff>
      <xdr:row>96</xdr:row>
      <xdr:rowOff>25516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42043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総務費は、人材育成・交流センター整備事業などの大型事業が終了したため減少となった。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民生費は、筒賀保育所改修工事などの大型事業が終了したため減少となった。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公債費は、近年の大型の整備事業が集中し、順次償還が始まっている影響により増となった。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かけては、財源不足を調整するため基金を取崩して実質収支の黒字を保った。令和２年度からは財源の見直し、事業コストの縮減等により、財政調整基金の補填を伴わない決算収支となっている。しかし、依然として本町の財政力は低いため、突発的な災害や緊急を要する経費に備えるための財政調整基金は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連結での赤字は発生していない。</a:t>
          </a:r>
        </a:p>
        <a:p>
          <a:r>
            <a:rPr kumimoji="1" lang="ja-JP" altLang="en-US" sz="1400">
              <a:latin typeface="ＭＳ ゴシック" pitchFamily="49" charset="-128"/>
              <a:ea typeface="ＭＳ ゴシック" pitchFamily="49" charset="-128"/>
            </a:rPr>
            <a:t>　公営企業会計については一般会計からの繰入金により収支のバランスを保っており、繰出額の減少に努める必要があるが、過疎化や高齢化により縮減は困難な状態が続いている。</a:t>
          </a:r>
        </a:p>
        <a:p>
          <a:r>
            <a:rPr kumimoji="1" lang="ja-JP" altLang="en-US" sz="1400">
              <a:latin typeface="ＭＳ ゴシック" pitchFamily="49" charset="-128"/>
              <a:ea typeface="ＭＳ ゴシック" pitchFamily="49" charset="-128"/>
            </a:rPr>
            <a:t>　一般会計は財源の見直し、事業コストの縮減等により財政調整基金の補填を伴わない決算収支となっている。しかし、依然として本町の財政力は低く、既存事業の点検と見直しを行い、歳出の抑制を図りながら持続可能な財政運営に努める。</a:t>
          </a:r>
        </a:p>
        <a:p>
          <a:r>
            <a:rPr kumimoji="1" lang="ja-JP" altLang="en-US" sz="1400">
              <a:latin typeface="ＭＳ ゴシック" pitchFamily="49" charset="-128"/>
              <a:ea typeface="ＭＳ ゴシック" pitchFamily="49" charset="-128"/>
            </a:rPr>
            <a:t>　病院事業会計については、コロナ関連補助金等により想定よりも収益が大きかったため、黒字額が増大している。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8523765</v>
      </c>
      <c r="BO4" s="358"/>
      <c r="BP4" s="358"/>
      <c r="BQ4" s="358"/>
      <c r="BR4" s="358"/>
      <c r="BS4" s="358"/>
      <c r="BT4" s="358"/>
      <c r="BU4" s="359"/>
      <c r="BV4" s="357">
        <v>9006371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v>
      </c>
      <c r="CU4" s="364"/>
      <c r="CV4" s="364"/>
      <c r="CW4" s="364"/>
      <c r="CX4" s="364"/>
      <c r="CY4" s="364"/>
      <c r="CZ4" s="364"/>
      <c r="DA4" s="365"/>
      <c r="DB4" s="363">
        <v>7.1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8175168</v>
      </c>
      <c r="BO5" s="395"/>
      <c r="BP5" s="395"/>
      <c r="BQ5" s="395"/>
      <c r="BR5" s="395"/>
      <c r="BS5" s="395"/>
      <c r="BT5" s="395"/>
      <c r="BU5" s="396"/>
      <c r="BV5" s="394">
        <v>8558459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97.8</v>
      </c>
      <c r="CU5" s="392"/>
      <c r="CV5" s="392"/>
      <c r="CW5" s="392"/>
      <c r="CX5" s="392"/>
      <c r="CY5" s="392"/>
      <c r="CZ5" s="392"/>
      <c r="DA5" s="393"/>
      <c r="DB5" s="391">
        <v>86.8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348597</v>
      </c>
      <c r="BO6" s="395"/>
      <c r="BP6" s="395"/>
      <c r="BQ6" s="395"/>
      <c r="BR6" s="395"/>
      <c r="BS6" s="395"/>
      <c r="BT6" s="395"/>
      <c r="BU6" s="396"/>
      <c r="BV6" s="394">
        <v>447912</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98.6</v>
      </c>
      <c r="CU6" s="432"/>
      <c r="CV6" s="432"/>
      <c r="CW6" s="432"/>
      <c r="CX6" s="432"/>
      <c r="CY6" s="432"/>
      <c r="CZ6" s="432"/>
      <c r="DA6" s="433"/>
      <c r="DB6" s="431">
        <v>89.6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55520</v>
      </c>
      <c r="BO7" s="395"/>
      <c r="BP7" s="395"/>
      <c r="BQ7" s="395"/>
      <c r="BR7" s="395"/>
      <c r="BS7" s="395"/>
      <c r="BT7" s="395"/>
      <c r="BU7" s="396"/>
      <c r="BV7" s="394">
        <v>88751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4888033</v>
      </c>
      <c r="CU7" s="395"/>
      <c r="CV7" s="395"/>
      <c r="CW7" s="395"/>
      <c r="CX7" s="395"/>
      <c r="CY7" s="395"/>
      <c r="CZ7" s="395"/>
      <c r="DA7" s="396"/>
      <c r="DB7" s="394">
        <v>5063666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293077</v>
      </c>
      <c r="BO8" s="395"/>
      <c r="BP8" s="395"/>
      <c r="BQ8" s="395"/>
      <c r="BR8" s="395"/>
      <c r="BS8" s="395"/>
      <c r="BT8" s="395"/>
      <c r="BU8" s="396"/>
      <c r="BV8" s="394">
        <v>359161</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5740</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-66084</v>
      </c>
      <c r="BO9" s="395"/>
      <c r="BP9" s="395"/>
      <c r="BQ9" s="395"/>
      <c r="BR9" s="395"/>
      <c r="BS9" s="395"/>
      <c r="BT9" s="395"/>
      <c r="BU9" s="396"/>
      <c r="BV9" s="394">
        <v>-23178</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21.7</v>
      </c>
      <c r="CU9" s="392"/>
      <c r="CV9" s="392"/>
      <c r="CW9" s="392"/>
      <c r="CX9" s="392"/>
      <c r="CY9" s="392"/>
      <c r="CZ9" s="392"/>
      <c r="DA9" s="393"/>
      <c r="DB9" s="391">
        <v>19.7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6472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181500</v>
      </c>
      <c r="BO10" s="395"/>
      <c r="BP10" s="395"/>
      <c r="BQ10" s="395"/>
      <c r="BR10" s="395"/>
      <c r="BS10" s="395"/>
      <c r="BT10" s="395"/>
      <c r="BU10" s="396"/>
      <c r="BV10" s="394">
        <v>447342</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121</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5700</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5647</v>
      </c>
      <c r="S13" s="479"/>
      <c r="T13" s="479"/>
      <c r="U13" s="479"/>
      <c r="V13" s="480"/>
      <c r="W13" s="410" t="s">
        <v>139</v>
      </c>
      <c r="X13" s="411"/>
      <c r="Y13" s="411"/>
      <c r="Z13" s="411"/>
      <c r="AA13" s="411"/>
      <c r="AB13" s="401"/>
      <c r="AC13" s="445">
        <v>238</v>
      </c>
      <c r="AD13" s="446"/>
      <c r="AE13" s="446"/>
      <c r="AF13" s="446"/>
      <c r="AG13" s="488"/>
      <c r="AH13" s="445">
        <v>340</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115416</v>
      </c>
      <c r="BO13" s="395"/>
      <c r="BP13" s="395"/>
      <c r="BQ13" s="395"/>
      <c r="BR13" s="395"/>
      <c r="BS13" s="395"/>
      <c r="BT13" s="395"/>
      <c r="BU13" s="396"/>
      <c r="BV13" s="394">
        <v>424164</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12.1</v>
      </c>
      <c r="CU13" s="392"/>
      <c r="CV13" s="392"/>
      <c r="CW13" s="392"/>
      <c r="CX13" s="392"/>
      <c r="CY13" s="392"/>
      <c r="CZ13" s="392"/>
      <c r="DA13" s="393"/>
      <c r="DB13" s="391">
        <v>12.3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5840</v>
      </c>
      <c r="S14" s="479"/>
      <c r="T14" s="479"/>
      <c r="U14" s="479"/>
      <c r="V14" s="480"/>
      <c r="W14" s="384"/>
      <c r="X14" s="385"/>
      <c r="Y14" s="385"/>
      <c r="Z14" s="385"/>
      <c r="AA14" s="385"/>
      <c r="AB14" s="374"/>
      <c r="AC14" s="481">
        <v>9.1999999999999993</v>
      </c>
      <c r="AD14" s="482"/>
      <c r="AE14" s="482"/>
      <c r="AF14" s="482"/>
      <c r="AG14" s="483"/>
      <c r="AH14" s="481">
        <v>11.8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v>9.5</v>
      </c>
      <c r="CU14" s="493"/>
      <c r="CV14" s="493"/>
      <c r="CW14" s="493"/>
      <c r="CX14" s="493"/>
      <c r="CY14" s="493"/>
      <c r="CZ14" s="493"/>
      <c r="DA14" s="494"/>
      <c r="DB14" s="492">
        <v>19.600000000000001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5802</v>
      </c>
      <c r="S15" s="479"/>
      <c r="T15" s="479"/>
      <c r="U15" s="479"/>
      <c r="V15" s="480"/>
      <c r="W15" s="410" t="s">
        <v>147</v>
      </c>
      <c r="X15" s="411"/>
      <c r="Y15" s="411"/>
      <c r="Z15" s="411"/>
      <c r="AA15" s="411"/>
      <c r="AB15" s="401"/>
      <c r="AC15" s="445">
        <v>580</v>
      </c>
      <c r="AD15" s="446"/>
      <c r="AE15" s="446"/>
      <c r="AF15" s="446"/>
      <c r="AG15" s="488"/>
      <c r="AH15" s="445">
        <v>654</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913264</v>
      </c>
      <c r="BO15" s="358"/>
      <c r="BP15" s="358"/>
      <c r="BQ15" s="358"/>
      <c r="BR15" s="358"/>
      <c r="BS15" s="358"/>
      <c r="BT15" s="358"/>
      <c r="BU15" s="359"/>
      <c r="BV15" s="357">
        <v>866981</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22.5</v>
      </c>
      <c r="AD16" s="482"/>
      <c r="AE16" s="482"/>
      <c r="AF16" s="482"/>
      <c r="AG16" s="483"/>
      <c r="AH16" s="481">
        <v>22.7</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4621749</v>
      </c>
      <c r="BO16" s="395"/>
      <c r="BP16" s="395"/>
      <c r="BQ16" s="395"/>
      <c r="BR16" s="395"/>
      <c r="BS16" s="395"/>
      <c r="BT16" s="395"/>
      <c r="BU16" s="396"/>
      <c r="BV16" s="394">
        <v>4629842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1761</v>
      </c>
      <c r="AD17" s="446"/>
      <c r="AE17" s="446"/>
      <c r="AF17" s="446"/>
      <c r="AG17" s="488"/>
      <c r="AH17" s="445">
        <v>1889</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1137909</v>
      </c>
      <c r="BO17" s="395"/>
      <c r="BP17" s="395"/>
      <c r="BQ17" s="395"/>
      <c r="BR17" s="395"/>
      <c r="BS17" s="395"/>
      <c r="BT17" s="395"/>
      <c r="BU17" s="396"/>
      <c r="BV17" s="394">
        <v>1079252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341.89</v>
      </c>
      <c r="M18" s="518"/>
      <c r="N18" s="518"/>
      <c r="O18" s="518"/>
      <c r="P18" s="518"/>
      <c r="Q18" s="518"/>
      <c r="R18" s="519"/>
      <c r="S18" s="519"/>
      <c r="T18" s="519"/>
      <c r="U18" s="519"/>
      <c r="V18" s="520"/>
      <c r="W18" s="412"/>
      <c r="X18" s="413"/>
      <c r="Y18" s="413"/>
      <c r="Z18" s="413"/>
      <c r="AA18" s="413"/>
      <c r="AB18" s="404"/>
      <c r="AC18" s="521">
        <v>68.3</v>
      </c>
      <c r="AD18" s="522"/>
      <c r="AE18" s="522"/>
      <c r="AF18" s="522"/>
      <c r="AG18" s="523"/>
      <c r="AH18" s="521">
        <v>65.5</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4783961</v>
      </c>
      <c r="BO18" s="395"/>
      <c r="BP18" s="395"/>
      <c r="BQ18" s="395"/>
      <c r="BR18" s="395"/>
      <c r="BS18" s="395"/>
      <c r="BT18" s="395"/>
      <c r="BU18" s="396"/>
      <c r="BV18" s="394">
        <v>4438506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5844747</v>
      </c>
      <c r="BO19" s="395"/>
      <c r="BP19" s="395"/>
      <c r="BQ19" s="395"/>
      <c r="BR19" s="395"/>
      <c r="BS19" s="395"/>
      <c r="BT19" s="395"/>
      <c r="BU19" s="396"/>
      <c r="BV19" s="394">
        <v>6148240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2588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10314895</v>
      </c>
      <c r="BO22" s="358"/>
      <c r="BP22" s="358"/>
      <c r="BQ22" s="358"/>
      <c r="BR22" s="358"/>
      <c r="BS22" s="358"/>
      <c r="BT22" s="358"/>
      <c r="BU22" s="359"/>
      <c r="BV22" s="357">
        <v>10887277</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8015849</v>
      </c>
      <c r="BO23" s="395"/>
      <c r="BP23" s="395"/>
      <c r="BQ23" s="395"/>
      <c r="BR23" s="395"/>
      <c r="BS23" s="395"/>
      <c r="BT23" s="395"/>
      <c r="BU23" s="396"/>
      <c r="BV23" s="394">
        <v>8529871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6950</v>
      </c>
      <c r="R24" s="446"/>
      <c r="S24" s="446"/>
      <c r="T24" s="446"/>
      <c r="U24" s="446"/>
      <c r="V24" s="488"/>
      <c r="W24" s="540"/>
      <c r="X24" s="541"/>
      <c r="Y24" s="542"/>
      <c r="Z24" s="444" t="s">
        <v>172</v>
      </c>
      <c r="AA24" s="424"/>
      <c r="AB24" s="424"/>
      <c r="AC24" s="424"/>
      <c r="AD24" s="424"/>
      <c r="AE24" s="424"/>
      <c r="AF24" s="424"/>
      <c r="AG24" s="425"/>
      <c r="AH24" s="445">
        <v>124</v>
      </c>
      <c r="AI24" s="446"/>
      <c r="AJ24" s="446"/>
      <c r="AK24" s="446"/>
      <c r="AL24" s="488"/>
      <c r="AM24" s="445">
        <v>381672</v>
      </c>
      <c r="AN24" s="446"/>
      <c r="AO24" s="446"/>
      <c r="AP24" s="446"/>
      <c r="AQ24" s="446"/>
      <c r="AR24" s="488"/>
      <c r="AS24" s="445">
        <v>3078</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7768379</v>
      </c>
      <c r="BO24" s="395"/>
      <c r="BP24" s="395"/>
      <c r="BQ24" s="395"/>
      <c r="BR24" s="395"/>
      <c r="BS24" s="395"/>
      <c r="BT24" s="395"/>
      <c r="BU24" s="396"/>
      <c r="BV24" s="394">
        <v>8088230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5940</v>
      </c>
      <c r="R25" s="446"/>
      <c r="S25" s="446"/>
      <c r="T25" s="446"/>
      <c r="U25" s="446"/>
      <c r="V25" s="488"/>
      <c r="W25" s="540"/>
      <c r="X25" s="541"/>
      <c r="Y25" s="542"/>
      <c r="Z25" s="444" t="s">
        <v>175</v>
      </c>
      <c r="AA25" s="424"/>
      <c r="AB25" s="424"/>
      <c r="AC25" s="424"/>
      <c r="AD25" s="424"/>
      <c r="AE25" s="424"/>
      <c r="AF25" s="424"/>
      <c r="AG25" s="425"/>
      <c r="AH25" s="445" t="s">
        <v>137</v>
      </c>
      <c r="AI25" s="446"/>
      <c r="AJ25" s="446"/>
      <c r="AK25" s="446"/>
      <c r="AL25" s="488"/>
      <c r="AM25" s="445" t="s">
        <v>137</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691400</v>
      </c>
      <c r="BO25" s="358"/>
      <c r="BP25" s="358"/>
      <c r="BQ25" s="358"/>
      <c r="BR25" s="358"/>
      <c r="BS25" s="358"/>
      <c r="BT25" s="358"/>
      <c r="BU25" s="359"/>
      <c r="BV25" s="357">
        <v>266334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5570</v>
      </c>
      <c r="R26" s="446"/>
      <c r="S26" s="446"/>
      <c r="T26" s="446"/>
      <c r="U26" s="446"/>
      <c r="V26" s="488"/>
      <c r="W26" s="540"/>
      <c r="X26" s="541"/>
      <c r="Y26" s="542"/>
      <c r="Z26" s="444" t="s">
        <v>179</v>
      </c>
      <c r="AA26" s="546"/>
      <c r="AB26" s="546"/>
      <c r="AC26" s="546"/>
      <c r="AD26" s="546"/>
      <c r="AE26" s="546"/>
      <c r="AF26" s="546"/>
      <c r="AG26" s="547"/>
      <c r="AH26" s="445">
        <v>2</v>
      </c>
      <c r="AI26" s="446"/>
      <c r="AJ26" s="446"/>
      <c r="AK26" s="446"/>
      <c r="AL26" s="488"/>
      <c r="AM26" s="445" t="s">
        <v>180</v>
      </c>
      <c r="AN26" s="446"/>
      <c r="AO26" s="446"/>
      <c r="AP26" s="446"/>
      <c r="AQ26" s="446"/>
      <c r="AR26" s="488"/>
      <c r="AS26" s="445" t="s">
        <v>180</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176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2690</v>
      </c>
      <c r="R27" s="446"/>
      <c r="S27" s="446"/>
      <c r="T27" s="446"/>
      <c r="U27" s="446"/>
      <c r="V27" s="488"/>
      <c r="W27" s="540"/>
      <c r="X27" s="541"/>
      <c r="Y27" s="542"/>
      <c r="Z27" s="444" t="s">
        <v>183</v>
      </c>
      <c r="AA27" s="424"/>
      <c r="AB27" s="424"/>
      <c r="AC27" s="424"/>
      <c r="AD27" s="424"/>
      <c r="AE27" s="424"/>
      <c r="AF27" s="424"/>
      <c r="AG27" s="425"/>
      <c r="AH27" s="445">
        <v>3</v>
      </c>
      <c r="AI27" s="446"/>
      <c r="AJ27" s="446"/>
      <c r="AK27" s="446"/>
      <c r="AL27" s="488"/>
      <c r="AM27" s="445">
        <v>11652</v>
      </c>
      <c r="AN27" s="446"/>
      <c r="AO27" s="446"/>
      <c r="AP27" s="446"/>
      <c r="AQ27" s="446"/>
      <c r="AR27" s="488"/>
      <c r="AS27" s="445">
        <v>3884</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176</v>
      </c>
      <c r="BO27" s="514"/>
      <c r="BP27" s="514"/>
      <c r="BQ27" s="514"/>
      <c r="BR27" s="514"/>
      <c r="BS27" s="514"/>
      <c r="BT27" s="514"/>
      <c r="BU27" s="515"/>
      <c r="BV27" s="513" t="s">
        <v>176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2190</v>
      </c>
      <c r="R28" s="446"/>
      <c r="S28" s="446"/>
      <c r="T28" s="446"/>
      <c r="U28" s="446"/>
      <c r="V28" s="488"/>
      <c r="W28" s="540"/>
      <c r="X28" s="541"/>
      <c r="Y28" s="542"/>
      <c r="Z28" s="444" t="s">
        <v>186</v>
      </c>
      <c r="AA28" s="424"/>
      <c r="AB28" s="424"/>
      <c r="AC28" s="424"/>
      <c r="AD28" s="424"/>
      <c r="AE28" s="424"/>
      <c r="AF28" s="424"/>
      <c r="AG28" s="425"/>
      <c r="AH28" s="445" t="s">
        <v>176</v>
      </c>
      <c r="AI28" s="446"/>
      <c r="AJ28" s="446"/>
      <c r="AK28" s="446"/>
      <c r="AL28" s="488"/>
      <c r="AM28" s="445" t="s">
        <v>176</v>
      </c>
      <c r="AN28" s="446"/>
      <c r="AO28" s="446"/>
      <c r="AP28" s="446"/>
      <c r="AQ28" s="446"/>
      <c r="AR28" s="488"/>
      <c r="AS28" s="445" t="s">
        <v>176</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3027748</v>
      </c>
      <c r="BO28" s="358"/>
      <c r="BP28" s="358"/>
      <c r="BQ28" s="358"/>
      <c r="BR28" s="358"/>
      <c r="BS28" s="358"/>
      <c r="BT28" s="358"/>
      <c r="BU28" s="359"/>
      <c r="BV28" s="357">
        <v>2846248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10</v>
      </c>
      <c r="M29" s="446"/>
      <c r="N29" s="446"/>
      <c r="O29" s="446"/>
      <c r="P29" s="488"/>
      <c r="Q29" s="445">
        <v>2000</v>
      </c>
      <c r="R29" s="446"/>
      <c r="S29" s="446"/>
      <c r="T29" s="446"/>
      <c r="U29" s="446"/>
      <c r="V29" s="488"/>
      <c r="W29" s="543"/>
      <c r="X29" s="544"/>
      <c r="Y29" s="545"/>
      <c r="Z29" s="444" t="s">
        <v>189</v>
      </c>
      <c r="AA29" s="424"/>
      <c r="AB29" s="424"/>
      <c r="AC29" s="424"/>
      <c r="AD29" s="424"/>
      <c r="AE29" s="424"/>
      <c r="AF29" s="424"/>
      <c r="AG29" s="425"/>
      <c r="AH29" s="445">
        <v>127</v>
      </c>
      <c r="AI29" s="446"/>
      <c r="AJ29" s="446"/>
      <c r="AK29" s="446"/>
      <c r="AL29" s="488"/>
      <c r="AM29" s="445">
        <v>393324</v>
      </c>
      <c r="AN29" s="446"/>
      <c r="AO29" s="446"/>
      <c r="AP29" s="446"/>
      <c r="AQ29" s="446"/>
      <c r="AR29" s="488"/>
      <c r="AS29" s="445">
        <v>3097</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359833</v>
      </c>
      <c r="BO29" s="395"/>
      <c r="BP29" s="395"/>
      <c r="BQ29" s="395"/>
      <c r="BR29" s="395"/>
      <c r="BS29" s="395"/>
      <c r="BT29" s="395"/>
      <c r="BU29" s="396"/>
      <c r="BV29" s="394">
        <v>359737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95.9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1648311</v>
      </c>
      <c r="BO30" s="514"/>
      <c r="BP30" s="514"/>
      <c r="BQ30" s="514"/>
      <c r="BR30" s="514"/>
      <c r="BS30" s="514"/>
      <c r="BT30" s="514"/>
      <c r="BU30" s="515"/>
      <c r="BV30" s="513">
        <v>1484370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198</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安芸太田町病院事業会計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広場県後期高齢者医療広域連合（一般会計）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株式会社　筒賀総合サービス</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IF('各会計、関係団体の財政状況及び健全化判断比率'!B34="","",'各会計、関係団体の財政状況及び健全化判断比率'!B34)</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広場県後期高齢者医療広域連合（特別会計）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9</v>
      </c>
      <c r="BF36" s="584"/>
      <c r="BG36" s="585" t="str">
        <f>IF('各会計、関係団体の財政状況及び健全化判断比率'!B35="","",'各会計、関係団体の財政状況及び健全化判断比率'!B35)</f>
        <v>特定環境保全公共下水道事業特別会計</v>
      </c>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広島県市町総合事務組合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905uNgVxgHBQftC0+FaPKQY/xi3qE+fvpFkZ8WGcAmjjjfBTqJX03ycuVeO4LxFf4Fs2AXJ0yHBzLAqYvTadQ==" saltValue="LAbMLU9mNUkdkaciYDne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572</v>
      </c>
      <c r="D34" s="1136"/>
      <c r="E34" s="1137"/>
      <c r="F34" s="32">
        <v>17.64</v>
      </c>
      <c r="G34" s="33">
        <v>18.89</v>
      </c>
      <c r="H34" s="33">
        <v>18.52</v>
      </c>
      <c r="I34" s="33">
        <v>22.17</v>
      </c>
      <c r="J34" s="34">
        <v>23.14</v>
      </c>
      <c r="K34" s="22"/>
      <c r="L34" s="22"/>
      <c r="M34" s="22"/>
      <c r="N34" s="22"/>
      <c r="O34" s="22"/>
      <c r="P34" s="22"/>
    </row>
    <row r="35" spans="1:16" ht="39" customHeight="1" x14ac:dyDescent="0.15">
      <c r="A35" s="22"/>
      <c r="B35" s="35"/>
      <c r="C35" s="1132" t="s">
        <v>573</v>
      </c>
      <c r="D35" s="1132"/>
      <c r="E35" s="1133"/>
      <c r="F35" s="36">
        <v>1.53</v>
      </c>
      <c r="G35" s="37">
        <v>4.99</v>
      </c>
      <c r="H35" s="37">
        <v>7.36</v>
      </c>
      <c r="I35" s="37">
        <v>7.09</v>
      </c>
      <c r="J35" s="38">
        <v>5.99</v>
      </c>
      <c r="K35" s="22"/>
      <c r="L35" s="22"/>
      <c r="M35" s="22"/>
      <c r="N35" s="22"/>
      <c r="O35" s="22"/>
      <c r="P35" s="22"/>
    </row>
    <row r="36" spans="1:16" ht="39" customHeight="1" x14ac:dyDescent="0.15">
      <c r="A36" s="22"/>
      <c r="B36" s="35"/>
      <c r="C36" s="1132" t="s">
        <v>574</v>
      </c>
      <c r="D36" s="1132"/>
      <c r="E36" s="1133"/>
      <c r="F36" s="36">
        <v>0.9</v>
      </c>
      <c r="G36" s="37">
        <v>0.65</v>
      </c>
      <c r="H36" s="37">
        <v>0.52</v>
      </c>
      <c r="I36" s="37">
        <v>0.89</v>
      </c>
      <c r="J36" s="38">
        <v>0.97</v>
      </c>
      <c r="K36" s="22"/>
      <c r="L36" s="22"/>
      <c r="M36" s="22"/>
      <c r="N36" s="22"/>
      <c r="O36" s="22"/>
      <c r="P36" s="22"/>
    </row>
    <row r="37" spans="1:16" ht="39" customHeight="1" x14ac:dyDescent="0.15">
      <c r="A37" s="22"/>
      <c r="B37" s="35"/>
      <c r="C37" s="1132" t="s">
        <v>575</v>
      </c>
      <c r="D37" s="1132"/>
      <c r="E37" s="1133"/>
      <c r="F37" s="36">
        <v>0.01</v>
      </c>
      <c r="G37" s="37">
        <v>0.05</v>
      </c>
      <c r="H37" s="37">
        <v>0.31</v>
      </c>
      <c r="I37" s="37">
        <v>0.39</v>
      </c>
      <c r="J37" s="38">
        <v>0.19</v>
      </c>
      <c r="K37" s="22"/>
      <c r="L37" s="22"/>
      <c r="M37" s="22"/>
      <c r="N37" s="22"/>
      <c r="O37" s="22"/>
      <c r="P37" s="22"/>
    </row>
    <row r="38" spans="1:16" ht="39" customHeight="1" x14ac:dyDescent="0.15">
      <c r="A38" s="22"/>
      <c r="B38" s="35"/>
      <c r="C38" s="1132" t="s">
        <v>576</v>
      </c>
      <c r="D38" s="1132"/>
      <c r="E38" s="1133"/>
      <c r="F38" s="36">
        <v>0.11</v>
      </c>
      <c r="G38" s="37">
        <v>0.11</v>
      </c>
      <c r="H38" s="37">
        <v>0.11</v>
      </c>
      <c r="I38" s="37">
        <v>0.11</v>
      </c>
      <c r="J38" s="38">
        <v>0.12</v>
      </c>
      <c r="K38" s="22"/>
      <c r="L38" s="22"/>
      <c r="M38" s="22"/>
      <c r="N38" s="22"/>
      <c r="O38" s="22"/>
      <c r="P38" s="22"/>
    </row>
    <row r="39" spans="1:16" ht="39" customHeight="1" x14ac:dyDescent="0.15">
      <c r="A39" s="22"/>
      <c r="B39" s="35"/>
      <c r="C39" s="1132" t="s">
        <v>577</v>
      </c>
      <c r="D39" s="1132"/>
      <c r="E39" s="1133"/>
      <c r="F39" s="36">
        <v>0.11</v>
      </c>
      <c r="G39" s="37">
        <v>0</v>
      </c>
      <c r="H39" s="37">
        <v>0</v>
      </c>
      <c r="I39" s="37">
        <v>0.02</v>
      </c>
      <c r="J39" s="38">
        <v>0.03</v>
      </c>
      <c r="K39" s="22"/>
      <c r="L39" s="22"/>
      <c r="M39" s="22"/>
      <c r="N39" s="22"/>
      <c r="O39" s="22"/>
      <c r="P39" s="22"/>
    </row>
    <row r="40" spans="1:16" ht="39" customHeight="1" x14ac:dyDescent="0.15">
      <c r="A40" s="22"/>
      <c r="B40" s="35"/>
      <c r="C40" s="1132" t="s">
        <v>578</v>
      </c>
      <c r="D40" s="1132"/>
      <c r="E40" s="1133"/>
      <c r="F40" s="36">
        <v>0.06</v>
      </c>
      <c r="G40" s="37">
        <v>0.02</v>
      </c>
      <c r="H40" s="37">
        <v>0.03</v>
      </c>
      <c r="I40" s="37">
        <v>0.01</v>
      </c>
      <c r="J40" s="38">
        <v>0.03</v>
      </c>
      <c r="K40" s="22"/>
      <c r="L40" s="22"/>
      <c r="M40" s="22"/>
      <c r="N40" s="22"/>
      <c r="O40" s="22"/>
      <c r="P40" s="22"/>
    </row>
    <row r="41" spans="1:16" ht="39" customHeight="1" x14ac:dyDescent="0.15">
      <c r="A41" s="22"/>
      <c r="B41" s="35"/>
      <c r="C41" s="1132" t="s">
        <v>579</v>
      </c>
      <c r="D41" s="1132"/>
      <c r="E41" s="1133"/>
      <c r="F41" s="36">
        <v>0</v>
      </c>
      <c r="G41" s="37">
        <v>0.01</v>
      </c>
      <c r="H41" s="37">
        <v>0.01</v>
      </c>
      <c r="I41" s="37">
        <v>0.03</v>
      </c>
      <c r="J41" s="38">
        <v>0.02</v>
      </c>
      <c r="K41" s="22"/>
      <c r="L41" s="22"/>
      <c r="M41" s="22"/>
      <c r="N41" s="22"/>
      <c r="O41" s="22"/>
      <c r="P41" s="22"/>
    </row>
    <row r="42" spans="1:16" ht="39" customHeight="1" x14ac:dyDescent="0.15">
      <c r="A42" s="22"/>
      <c r="B42" s="39"/>
      <c r="C42" s="1132" t="s">
        <v>580</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581</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XvLTvLycaoHevztmbz+sserN8tXfZ1R+jrsIWvvXoNwkC0EtYNrls3jQN4ysQJqc3T8G1XxBk+uaOWU55mzMg==" saltValue="5m27p6gntQlXAbmvDuyg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962</v>
      </c>
      <c r="L45" s="58">
        <v>1151</v>
      </c>
      <c r="M45" s="58">
        <v>1208</v>
      </c>
      <c r="N45" s="58">
        <v>1218</v>
      </c>
      <c r="O45" s="59">
        <v>1272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523</v>
      </c>
      <c r="L46" s="62" t="s">
        <v>523</v>
      </c>
      <c r="M46" s="62" t="s">
        <v>523</v>
      </c>
      <c r="N46" s="62" t="s">
        <v>523</v>
      </c>
      <c r="O46" s="63" t="s">
        <v>523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523</v>
      </c>
      <c r="L47" s="62" t="s">
        <v>523</v>
      </c>
      <c r="M47" s="62" t="s">
        <v>523</v>
      </c>
      <c r="N47" s="62" t="s">
        <v>523</v>
      </c>
      <c r="O47" s="63" t="s">
        <v>523</v>
      </c>
      <c r="P47" s="46"/>
      <c r="Q47" s="46"/>
      <c r="R47" s="46"/>
      <c r="S47" s="46"/>
      <c r="T47" s="46"/>
      <c r="U47" s="46"/>
    </row>
    <row r="48" spans="1:21" ht="30.75" customHeight="1" x14ac:dyDescent="0.15">
      <c r="A48" s="46"/>
      <c r="B48" s="1140"/>
      <c r="C48" s="1141"/>
      <c r="D48" s="60"/>
      <c r="E48" s="1146" t="s">
        <v>15</v>
      </c>
      <c r="F48" s="1146"/>
      <c r="G48" s="1146"/>
      <c r="H48" s="1146"/>
      <c r="I48" s="1146"/>
      <c r="J48" s="1147"/>
      <c r="K48" s="61">
        <v>387</v>
      </c>
      <c r="L48" s="62">
        <v>330</v>
      </c>
      <c r="M48" s="62">
        <v>298</v>
      </c>
      <c r="N48" s="62">
        <v>300</v>
      </c>
      <c r="O48" s="63">
        <v>267</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523</v>
      </c>
      <c r="L49" s="62" t="s">
        <v>523</v>
      </c>
      <c r="M49" s="62" t="s">
        <v>523</v>
      </c>
      <c r="N49" s="62" t="s">
        <v>523</v>
      </c>
      <c r="O49" s="63" t="s">
        <v>523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523</v>
      </c>
      <c r="L50" s="62" t="s">
        <v>523</v>
      </c>
      <c r="M50" s="62" t="s">
        <v>523</v>
      </c>
      <c r="N50" s="62" t="s">
        <v>523</v>
      </c>
      <c r="O50" s="63" t="s">
        <v>523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523</v>
      </c>
      <c r="L51" s="62" t="s">
        <v>523</v>
      </c>
      <c r="M51" s="62" t="s">
        <v>523</v>
      </c>
      <c r="N51" s="62" t="s">
        <v>523</v>
      </c>
      <c r="O51" s="63" t="s">
        <v>523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922</v>
      </c>
      <c r="L52" s="62">
        <v>985</v>
      </c>
      <c r="M52" s="62">
        <v>1037</v>
      </c>
      <c r="N52" s="62">
        <v>1029</v>
      </c>
      <c r="O52" s="63">
        <v>1038</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427</v>
      </c>
      <c r="L53" s="67">
        <v>496</v>
      </c>
      <c r="M53" s="67">
        <v>469</v>
      </c>
      <c r="N53" s="67">
        <v>489</v>
      </c>
      <c r="O53" s="68">
        <v>501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2xgEIMMMAG0COJ7nyXz10gijPSzUUBl4m+8dxpTdykpUmhI10wvT0/dB0/RWD9x4S2YaSJ1Zt0wkHU8KBW8RKQ==" saltValue="Q8bAKVdF5BJ2x5KK+XPW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69" t="s">
        <v>32</v>
      </c>
      <c r="C41" s="1170"/>
      <c r="D41" s="103"/>
      <c r="E41" s="1175" t="s">
        <v>33</v>
      </c>
      <c r="F41" s="1175"/>
      <c r="G41" s="1175"/>
      <c r="H41" s="1176"/>
      <c r="I41" s="342">
        <v>11809</v>
      </c>
      <c r="J41" s="343">
        <v>11370</v>
      </c>
      <c r="K41" s="343">
        <v>11322</v>
      </c>
      <c r="L41" s="343">
        <v>10887</v>
      </c>
      <c r="M41" s="344">
        <v>10315</v>
      </c>
    </row>
    <row r="42" spans="2:13" ht="27.75" customHeight="1" x14ac:dyDescent="0.15">
      <c r="B42" s="1171"/>
      <c r="C42" s="1172"/>
      <c r="D42" s="104"/>
      <c r="E42" s="1177" t="s">
        <v>34</v>
      </c>
      <c r="F42" s="1177"/>
      <c r="G42" s="1177"/>
      <c r="H42" s="1178"/>
      <c r="I42" s="345">
        <v>71</v>
      </c>
      <c r="J42" s="346">
        <v>62</v>
      </c>
      <c r="K42" s="346">
        <v>54</v>
      </c>
      <c r="L42" s="346">
        <v>47</v>
      </c>
      <c r="M42" s="347">
        <v>41</v>
      </c>
    </row>
    <row r="43" spans="2:13" ht="27.75" customHeight="1" x14ac:dyDescent="0.15">
      <c r="B43" s="1171"/>
      <c r="C43" s="1172"/>
      <c r="D43" s="104"/>
      <c r="E43" s="1177" t="s">
        <v>35</v>
      </c>
      <c r="F43" s="1177"/>
      <c r="G43" s="1177"/>
      <c r="H43" s="1178"/>
      <c r="I43" s="345">
        <v>2871</v>
      </c>
      <c r="J43" s="346">
        <v>2630</v>
      </c>
      <c r="K43" s="346">
        <v>2373</v>
      </c>
      <c r="L43" s="346">
        <v>2173</v>
      </c>
      <c r="M43" s="347">
        <v>2035</v>
      </c>
    </row>
    <row r="44" spans="2:13" ht="27.75" customHeight="1" x14ac:dyDescent="0.15">
      <c r="B44" s="1171"/>
      <c r="C44" s="1172"/>
      <c r="D44" s="104"/>
      <c r="E44" s="1177" t="s">
        <v>36</v>
      </c>
      <c r="F44" s="1177"/>
      <c r="G44" s="1177"/>
      <c r="H44" s="1178"/>
      <c r="I44" s="345" t="s">
        <v>523</v>
      </c>
      <c r="J44" s="346" t="s">
        <v>523</v>
      </c>
      <c r="K44" s="346" t="s">
        <v>523</v>
      </c>
      <c r="L44" s="346" t="s">
        <v>523</v>
      </c>
      <c r="M44" s="347" t="s">
        <v>523</v>
      </c>
    </row>
    <row r="45" spans="2:13" ht="27.75" customHeight="1" x14ac:dyDescent="0.15">
      <c r="B45" s="1171"/>
      <c r="C45" s="1172"/>
      <c r="D45" s="104"/>
      <c r="E45" s="1177" t="s">
        <v>37</v>
      </c>
      <c r="F45" s="1177"/>
      <c r="G45" s="1177"/>
      <c r="H45" s="1178"/>
      <c r="I45" s="345">
        <v>781</v>
      </c>
      <c r="J45" s="346">
        <v>688</v>
      </c>
      <c r="K45" s="346">
        <v>766</v>
      </c>
      <c r="L45" s="346">
        <v>726</v>
      </c>
      <c r="M45" s="347">
        <v>766</v>
      </c>
    </row>
    <row r="46" spans="2:13" ht="27.75" customHeight="1" x14ac:dyDescent="0.15">
      <c r="B46" s="1171"/>
      <c r="C46" s="1172"/>
      <c r="D46" s="105"/>
      <c r="E46" s="1177" t="s">
        <v>38</v>
      </c>
      <c r="F46" s="1177"/>
      <c r="G46" s="1177"/>
      <c r="H46" s="1178"/>
      <c r="I46" s="345" t="s">
        <v>523</v>
      </c>
      <c r="J46" s="346" t="s">
        <v>523</v>
      </c>
      <c r="K46" s="346" t="s">
        <v>523</v>
      </c>
      <c r="L46" s="346" t="s">
        <v>523</v>
      </c>
      <c r="M46" s="347" t="s">
        <v>523</v>
      </c>
    </row>
    <row r="47" spans="2:13" ht="27.75" customHeight="1" x14ac:dyDescent="0.15">
      <c r="B47" s="1171"/>
      <c r="C47" s="1172"/>
      <c r="D47" s="106"/>
      <c r="E47" s="1179" t="s">
        <v>39</v>
      </c>
      <c r="F47" s="1180"/>
      <c r="G47" s="1180"/>
      <c r="H47" s="1181"/>
      <c r="I47" s="345" t="s">
        <v>523</v>
      </c>
      <c r="J47" s="346" t="s">
        <v>523</v>
      </c>
      <c r="K47" s="346" t="s">
        <v>523</v>
      </c>
      <c r="L47" s="346" t="s">
        <v>523</v>
      </c>
      <c r="M47" s="347" t="s">
        <v>523</v>
      </c>
    </row>
    <row r="48" spans="2:13" ht="27.75" customHeight="1" x14ac:dyDescent="0.15">
      <c r="B48" s="1171"/>
      <c r="C48" s="1172"/>
      <c r="D48" s="104"/>
      <c r="E48" s="1177" t="s">
        <v>40</v>
      </c>
      <c r="F48" s="1177"/>
      <c r="G48" s="1177"/>
      <c r="H48" s="1178"/>
      <c r="I48" s="345" t="s">
        <v>523</v>
      </c>
      <c r="J48" s="346" t="s">
        <v>523</v>
      </c>
      <c r="K48" s="346" t="s">
        <v>523</v>
      </c>
      <c r="L48" s="346" t="s">
        <v>523</v>
      </c>
      <c r="M48" s="347" t="s">
        <v>523</v>
      </c>
    </row>
    <row r="49" spans="2:13" ht="27.75" customHeight="1" x14ac:dyDescent="0.15">
      <c r="B49" s="1173"/>
      <c r="C49" s="1174"/>
      <c r="D49" s="104"/>
      <c r="E49" s="1177" t="s">
        <v>41</v>
      </c>
      <c r="F49" s="1177"/>
      <c r="G49" s="1177"/>
      <c r="H49" s="1178"/>
      <c r="I49" s="345" t="s">
        <v>523</v>
      </c>
      <c r="J49" s="346" t="s">
        <v>523</v>
      </c>
      <c r="K49" s="346" t="s">
        <v>523</v>
      </c>
      <c r="L49" s="346" t="s">
        <v>523</v>
      </c>
      <c r="M49" s="347" t="s">
        <v>523</v>
      </c>
    </row>
    <row r="50" spans="2:13" ht="27.75" customHeight="1" x14ac:dyDescent="0.15">
      <c r="B50" s="1182" t="s">
        <v>42</v>
      </c>
      <c r="C50" s="1183"/>
      <c r="D50" s="107"/>
      <c r="E50" s="1177" t="s">
        <v>43</v>
      </c>
      <c r="F50" s="1177"/>
      <c r="G50" s="1177"/>
      <c r="H50" s="1178"/>
      <c r="I50" s="345">
        <v>3852</v>
      </c>
      <c r="J50" s="346">
        <v>3298</v>
      </c>
      <c r="K50" s="346">
        <v>3557</v>
      </c>
      <c r="L50" s="346">
        <v>4046</v>
      </c>
      <c r="M50" s="347">
        <v>4322</v>
      </c>
    </row>
    <row r="51" spans="2:13" ht="27.75" customHeight="1" x14ac:dyDescent="0.15">
      <c r="B51" s="1171"/>
      <c r="C51" s="1172"/>
      <c r="D51" s="104"/>
      <c r="E51" s="1177" t="s">
        <v>44</v>
      </c>
      <c r="F51" s="1177"/>
      <c r="G51" s="1177"/>
      <c r="H51" s="1178"/>
      <c r="I51" s="345">
        <v>20</v>
      </c>
      <c r="J51" s="346">
        <v>13</v>
      </c>
      <c r="K51" s="346">
        <v>9</v>
      </c>
      <c r="L51" s="346">
        <v>4</v>
      </c>
      <c r="M51" s="347">
        <v>1</v>
      </c>
    </row>
    <row r="52" spans="2:13" ht="27.75" customHeight="1" x14ac:dyDescent="0.15">
      <c r="B52" s="1173"/>
      <c r="C52" s="1174"/>
      <c r="D52" s="104"/>
      <c r="E52" s="1177" t="s">
        <v>45</v>
      </c>
      <c r="F52" s="1177"/>
      <c r="G52" s="1177"/>
      <c r="H52" s="1178"/>
      <c r="I52" s="345">
        <v>9407</v>
      </c>
      <c r="J52" s="346">
        <v>9165</v>
      </c>
      <c r="K52" s="346">
        <v>9426</v>
      </c>
      <c r="L52" s="346">
        <v>8989</v>
      </c>
      <c r="M52" s="347">
        <v>8466</v>
      </c>
    </row>
    <row r="53" spans="2:13" ht="27.75" customHeight="1" thickBot="1" x14ac:dyDescent="0.2">
      <c r="B53" s="1184" t="s">
        <v>46</v>
      </c>
      <c r="C53" s="1185"/>
      <c r="D53" s="108"/>
      <c r="E53" s="1186" t="s">
        <v>47</v>
      </c>
      <c r="F53" s="1186"/>
      <c r="G53" s="1186"/>
      <c r="H53" s="1187"/>
      <c r="I53" s="348">
        <v>2254</v>
      </c>
      <c r="J53" s="349">
        <v>2274</v>
      </c>
      <c r="K53" s="349">
        <v>1523</v>
      </c>
      <c r="L53" s="349">
        <v>793</v>
      </c>
      <c r="M53" s="350">
        <v>366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VP9NJC2Z9NFxrfN4EaiMzu37dNQr/25ZxpkvPMneMXiWem4g+jrAea++sJ6Qzf3Sxmhvw9z+yEQaxXcqcjQGQ==" saltValue="4ChAptTsbHXKRoVP6wmL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2399</v>
      </c>
      <c r="G55" s="120">
        <v>2846</v>
      </c>
      <c r="H55" s="121">
        <v>3028</v>
      </c>
    </row>
    <row r="56" spans="2:8" ht="52.5" customHeight="1" x14ac:dyDescent="0.15">
      <c r="B56" s="122"/>
      <c r="C56" s="1198" t="s">
        <v>51</v>
      </c>
      <c r="D56" s="1198"/>
      <c r="E56" s="1199"/>
      <c r="F56" s="123">
        <v>315</v>
      </c>
      <c r="G56" s="123">
        <v>360</v>
      </c>
      <c r="H56" s="124">
        <v>360</v>
      </c>
    </row>
    <row r="57" spans="2:8" ht="53.25" customHeight="1" x14ac:dyDescent="0.15">
      <c r="B57" s="122"/>
      <c r="C57" s="1200" t="s">
        <v>52</v>
      </c>
      <c r="D57" s="1200"/>
      <c r="E57" s="1201"/>
      <c r="F57" s="125">
        <v>1578</v>
      </c>
      <c r="G57" s="125">
        <v>1484</v>
      </c>
      <c r="H57" s="126">
        <v>1648</v>
      </c>
    </row>
    <row r="58" spans="2:8" ht="45.75" customHeight="1" x14ac:dyDescent="0.15">
      <c r="B58" s="127"/>
      <c r="C58" s="1188" t="s">
        <v>594</v>
      </c>
      <c r="D58" s="1189"/>
      <c r="E58" s="1190"/>
      <c r="F58" s="128">
        <v>850</v>
      </c>
      <c r="G58" s="128">
        <v>739</v>
      </c>
      <c r="H58" s="129">
        <v>835</v>
      </c>
    </row>
    <row r="59" spans="2:8" ht="45.75" customHeight="1" x14ac:dyDescent="0.15">
      <c r="B59" s="127"/>
      <c r="C59" s="1188" t="s">
        <v>595</v>
      </c>
      <c r="D59" s="1189"/>
      <c r="E59" s="1190"/>
      <c r="F59" s="128">
        <v>326</v>
      </c>
      <c r="G59" s="128">
        <v>321</v>
      </c>
      <c r="H59" s="129">
        <v>317</v>
      </c>
    </row>
    <row r="60" spans="2:8" ht="45.75" customHeight="1" x14ac:dyDescent="0.15">
      <c r="B60" s="127"/>
      <c r="C60" s="1188" t="s">
        <v>596</v>
      </c>
      <c r="D60" s="1189"/>
      <c r="E60" s="1190"/>
      <c r="F60" s="128">
        <v>175</v>
      </c>
      <c r="G60" s="128">
        <v>175</v>
      </c>
      <c r="H60" s="129">
        <v>221</v>
      </c>
    </row>
    <row r="61" spans="2:8" ht="45.75" customHeight="1" x14ac:dyDescent="0.15">
      <c r="B61" s="127"/>
      <c r="C61" s="1188" t="s">
        <v>597</v>
      </c>
      <c r="D61" s="1189"/>
      <c r="E61" s="1190"/>
      <c r="F61" s="128">
        <v>160</v>
      </c>
      <c r="G61" s="128">
        <v>146</v>
      </c>
      <c r="H61" s="129">
        <v>156</v>
      </c>
    </row>
    <row r="62" spans="2:8" ht="45.75" customHeight="1" thickBot="1" x14ac:dyDescent="0.2">
      <c r="B62" s="130"/>
      <c r="C62" s="1191" t="s">
        <v>598</v>
      </c>
      <c r="D62" s="1192"/>
      <c r="E62" s="1193"/>
      <c r="F62" s="131">
        <v>33</v>
      </c>
      <c r="G62" s="131">
        <v>55</v>
      </c>
      <c r="H62" s="132">
        <v>68</v>
      </c>
    </row>
    <row r="63" spans="2:8" ht="52.5" customHeight="1" thickBot="1" x14ac:dyDescent="0.2">
      <c r="B63" s="133"/>
      <c r="C63" s="1194" t="s">
        <v>53</v>
      </c>
      <c r="D63" s="1194"/>
      <c r="E63" s="1195"/>
      <c r="F63" s="134">
        <v>4292</v>
      </c>
      <c r="G63" s="134">
        <v>4690</v>
      </c>
      <c r="H63" s="135">
        <v>5036</v>
      </c>
    </row>
    <row r="64" spans="2:8" x14ac:dyDescent="0.15"/>
  </sheetData>
  <sheetProtection algorithmName="SHA-512" hashValue="MgrXdpinjmLLKU5Xh7ePOJhd3Y5VQ59fmNsQveGIhF8Bqy9SGBbxk24glLYyjjcgSQEzTnv8OeBKghKtFMwhTw==" saltValue="jslmGPIHxs8CzmKXh7R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59355</v>
      </c>
      <c r="E3" s="154"/>
      <c r="F3" s="155">
        <v>121449</v>
      </c>
      <c r="G3" s="156"/>
      <c r="H3" s="157"/>
    </row>
    <row r="4" spans="1:8" x14ac:dyDescent="0.15">
      <c r="A4" s="158"/>
      <c r="B4" s="159"/>
      <c r="C4" s="160"/>
      <c r="D4" s="161">
        <v>35748</v>
      </c>
      <c r="E4" s="162"/>
      <c r="F4" s="163">
        <v>62922</v>
      </c>
      <c r="G4" s="164"/>
      <c r="H4" s="165"/>
    </row>
    <row r="5" spans="1:8" x14ac:dyDescent="0.15">
      <c r="A5" s="146" t="s">
        <v>557</v>
      </c>
      <c r="B5" s="151"/>
      <c r="C5" s="152"/>
      <c r="D5" s="153">
        <v>111793</v>
      </c>
      <c r="E5" s="154"/>
      <c r="F5" s="155">
        <v>145139</v>
      </c>
      <c r="G5" s="156"/>
      <c r="H5" s="157"/>
    </row>
    <row r="6" spans="1:8" x14ac:dyDescent="0.15">
      <c r="A6" s="158"/>
      <c r="B6" s="159"/>
      <c r="C6" s="160"/>
      <c r="D6" s="161">
        <v>67030</v>
      </c>
      <c r="E6" s="162"/>
      <c r="F6" s="163">
        <v>83762</v>
      </c>
      <c r="G6" s="164"/>
      <c r="H6" s="165"/>
    </row>
    <row r="7" spans="1:8" x14ac:dyDescent="0.15">
      <c r="A7" s="146" t="s">
        <v>558</v>
      </c>
      <c r="B7" s="151"/>
      <c r="C7" s="152"/>
      <c r="D7" s="153">
        <v>195316</v>
      </c>
      <c r="E7" s="154"/>
      <c r="F7" s="155">
        <v>125391</v>
      </c>
      <c r="G7" s="156"/>
      <c r="H7" s="157"/>
    </row>
    <row r="8" spans="1:8" x14ac:dyDescent="0.15">
      <c r="A8" s="158"/>
      <c r="B8" s="159"/>
      <c r="C8" s="160"/>
      <c r="D8" s="161">
        <v>115079</v>
      </c>
      <c r="E8" s="162"/>
      <c r="F8" s="163">
        <v>68516</v>
      </c>
      <c r="G8" s="164"/>
      <c r="H8" s="165"/>
    </row>
    <row r="9" spans="1:8" x14ac:dyDescent="0.15">
      <c r="A9" s="146" t="s">
        <v>559</v>
      </c>
      <c r="B9" s="151"/>
      <c r="C9" s="152"/>
      <c r="D9" s="153">
        <v>180606</v>
      </c>
      <c r="E9" s="154"/>
      <c r="F9" s="155">
        <v>138402</v>
      </c>
      <c r="G9" s="156"/>
      <c r="H9" s="157"/>
    </row>
    <row r="10" spans="1:8" x14ac:dyDescent="0.15">
      <c r="A10" s="158"/>
      <c r="B10" s="159"/>
      <c r="C10" s="160"/>
      <c r="D10" s="161">
        <v>23372</v>
      </c>
      <c r="E10" s="162"/>
      <c r="F10" s="163">
        <v>70652</v>
      </c>
      <c r="G10" s="164"/>
      <c r="H10" s="165"/>
    </row>
    <row r="11" spans="1:8" x14ac:dyDescent="0.15">
      <c r="A11" s="146" t="s">
        <v>560</v>
      </c>
      <c r="B11" s="151"/>
      <c r="C11" s="152"/>
      <c r="D11" s="153">
        <v>121763</v>
      </c>
      <c r="E11" s="154"/>
      <c r="F11" s="155">
        <v>146367</v>
      </c>
      <c r="G11" s="156"/>
      <c r="H11" s="157"/>
    </row>
    <row r="12" spans="1:8" x14ac:dyDescent="0.15">
      <c r="A12" s="158"/>
      <c r="B12" s="159"/>
      <c r="C12" s="166"/>
      <c r="D12" s="161">
        <v>48592</v>
      </c>
      <c r="E12" s="162"/>
      <c r="F12" s="163">
        <v>79441</v>
      </c>
      <c r="G12" s="164"/>
      <c r="H12" s="165"/>
    </row>
    <row r="13" spans="1:8" x14ac:dyDescent="0.15">
      <c r="A13" s="146"/>
      <c r="B13" s="151"/>
      <c r="C13" s="152"/>
      <c r="D13" s="153">
        <v>133767</v>
      </c>
      <c r="E13" s="154"/>
      <c r="F13" s="155">
        <v>135350</v>
      </c>
      <c r="G13" s="167"/>
      <c r="H13" s="157"/>
    </row>
    <row r="14" spans="1:8" x14ac:dyDescent="0.15">
      <c r="A14" s="158"/>
      <c r="B14" s="159"/>
      <c r="C14" s="160"/>
      <c r="D14" s="161">
        <v>57964</v>
      </c>
      <c r="E14" s="162"/>
      <c r="F14" s="163">
        <v>73059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1.53</v>
      </c>
      <c r="C19" s="168">
        <f>ROUND(VALUE(SUBSTITUTE(実質収支比率等に係る経年分析!G$48,"▲","-")),2)</f>
        <v>5</v>
      </c>
      <c r="D19" s="168">
        <f>ROUND(VALUE(SUBSTITUTE(実質収支比率等に係る経年分析!H$48,"▲","-")),2)</f>
        <v>7.37</v>
      </c>
      <c r="E19" s="168">
        <f>ROUND(VALUE(SUBSTITUTE(実質収支比率等に係る経年分析!I$48,"▲","-")),2)</f>
        <v>7.09</v>
      </c>
      <c r="F19" s="168">
        <f>ROUND(VALUE(SUBSTITUTE(実質収支比率等に係る経年分析!J$48,"▲","-")),2)</f>
        <v>6</v>
      </c>
    </row>
    <row r="20" spans="1:11" x14ac:dyDescent="0.15">
      <c r="A20" s="168" t="s">
        <v>57</v>
      </c>
      <c r="B20" s="168">
        <f>ROUND(VALUE(SUBSTITUTE(実質収支比率等に係る経年分析!F$47,"▲","-")),2)</f>
        <v>61.49</v>
      </c>
      <c r="C20" s="168">
        <f>ROUND(VALUE(SUBSTITUTE(実質収支比率等に係る経年分析!G$47,"▲","-")),2)</f>
        <v>46.89</v>
      </c>
      <c r="D20" s="168">
        <f>ROUND(VALUE(SUBSTITUTE(実質収支比率等に係る経年分析!H$47,"▲","-")),2)</f>
        <v>46.24</v>
      </c>
      <c r="E20" s="168">
        <f>ROUND(VALUE(SUBSTITUTE(実質収支比率等に係る経年分析!I$47,"▲","-")),2)</f>
        <v>56.21</v>
      </c>
      <c r="F20" s="168">
        <f>ROUND(VALUE(SUBSTITUTE(実質収支比率等に係る経年分析!J$47,"▲","-")),2)</f>
        <v>61.94</v>
      </c>
    </row>
    <row r="21" spans="1:11" x14ac:dyDescent="0.15">
      <c r="A21" s="168" t="s">
        <v>58</v>
      </c>
      <c r="B21" s="168">
        <f>IF(ISNUMBER(VALUE(SUBSTITUTE(実質収支比率等に係る経年分析!F$49,"▲","-"))),ROUND(VALUE(SUBSTITUTE(実質収支比率等に係る経年分析!F$49,"▲","-")),2),NA())</f>
        <v>-12.48</v>
      </c>
      <c r="C21" s="168">
        <f>IF(ISNUMBER(VALUE(SUBSTITUTE(実質収支比率等に係る経年分析!G$49,"▲","-"))),ROUND(VALUE(SUBSTITUTE(実質収支比率等に係る経年分析!G$49,"▲","-")),2),NA())</f>
        <v>-7.54</v>
      </c>
      <c r="D21" s="168">
        <f>IF(ISNUMBER(VALUE(SUBSTITUTE(実質収支比率等に係る経年分析!H$49,"▲","-"))),ROUND(VALUE(SUBSTITUTE(実質収支比率等に係る経年分析!H$49,"▲","-")),2),NA())</f>
        <v>7.42</v>
      </c>
      <c r="E21" s="168">
        <f>IF(ISNUMBER(VALUE(SUBSTITUTE(実質収支比率等に係る経年分析!I$49,"▲","-"))),ROUND(VALUE(SUBSTITUTE(実質収支比率等に係る経年分析!I$49,"▲","-")),2),NA())</f>
        <v>8.3800000000000008</v>
      </c>
      <c r="F21" s="168">
        <f>IF(ISNUMBER(VALUE(SUBSTITUTE(実質収支比率等に係る経年分析!J$49,"▲","-"))),ROUND(VALUE(SUBSTITUTE(実質収支比率等に係る経年分析!J$49,"▲","-")),2),NA())</f>
        <v>2.36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簡易水道事業特別会計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特定環境保全公共下水道事業特別会計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0.19</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4.99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7.09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5.99</v>
      </c>
    </row>
    <row r="36" spans="1:16" x14ac:dyDescent="0.15">
      <c r="A36" s="169" t="str">
        <f>IF(連結実質赤字比率に係る赤字・黒字の構成分析!C$34="",NA(),連結実質赤字比率に係る赤字・黒字の構成分析!C$34)</f>
        <v>安芸太田町病院事業会計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18.89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18.52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22.17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23.14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922</v>
      </c>
      <c r="E42" s="170"/>
      <c r="F42" s="170"/>
      <c r="G42" s="170">
        <f>'実質公債費比率（分子）の構造'!L$52</f>
        <v>985</v>
      </c>
      <c r="H42" s="170"/>
      <c r="I42" s="170"/>
      <c r="J42" s="170">
        <f>'実質公債費比率（分子）の構造'!M$52</f>
        <v>1037</v>
      </c>
      <c r="K42" s="170"/>
      <c r="L42" s="170"/>
      <c r="M42" s="170">
        <f>'実質公債費比率（分子）の構造'!N$52</f>
        <v>1029</v>
      </c>
      <c r="N42" s="170"/>
      <c r="O42" s="170"/>
      <c r="P42" s="170">
        <f>'実質公債費比率（分子）の構造'!O$52</f>
        <v>1038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387</v>
      </c>
      <c r="C46" s="170"/>
      <c r="D46" s="170"/>
      <c r="E46" s="170">
        <f>'実質公債費比率（分子）の構造'!L$48</f>
        <v>330</v>
      </c>
      <c r="F46" s="170"/>
      <c r="G46" s="170"/>
      <c r="H46" s="170">
        <f>'実質公債費比率（分子）の構造'!M$48</f>
        <v>298</v>
      </c>
      <c r="I46" s="170"/>
      <c r="J46" s="170"/>
      <c r="K46" s="170">
        <f>'実質公債費比率（分子）の構造'!N$48</f>
        <v>300</v>
      </c>
      <c r="L46" s="170"/>
      <c r="M46" s="170"/>
      <c r="N46" s="170">
        <f>'実質公債費比率（分子）の構造'!O$48</f>
        <v>267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962</v>
      </c>
      <c r="C49" s="170"/>
      <c r="D49" s="170"/>
      <c r="E49" s="170">
        <f>'実質公債費比率（分子）の構造'!L$45</f>
        <v>1151</v>
      </c>
      <c r="F49" s="170"/>
      <c r="G49" s="170"/>
      <c r="H49" s="170">
        <f>'実質公債費比率（分子）の構造'!M$45</f>
        <v>1208</v>
      </c>
      <c r="I49" s="170"/>
      <c r="J49" s="170"/>
      <c r="K49" s="170">
        <f>'実質公債費比率（分子）の構造'!N$45</f>
        <v>1218</v>
      </c>
      <c r="L49" s="170"/>
      <c r="M49" s="170"/>
      <c r="N49" s="170">
        <f>'実質公債費比率（分子）の構造'!O$45</f>
        <v>1272</v>
      </c>
      <c r="O49" s="170"/>
      <c r="P49" s="170"/>
    </row>
    <row r="50" spans="1:16" x14ac:dyDescent="0.15">
      <c r="A50" s="170" t="s">
        <v>73</v>
      </c>
      <c r="B50" s="170" t="e">
        <f>NA()</f>
        <v>#N/A</v>
      </c>
      <c r="C50" s="170">
        <f>IF(ISNUMBER('実質公債費比率（分子）の構造'!K$53),'実質公債費比率（分子）の構造'!K$53,NA())</f>
        <v>427</v>
      </c>
      <c r="D50" s="170" t="e">
        <f>NA()</f>
        <v>#N/A</v>
      </c>
      <c r="E50" s="170" t="e">
        <f>NA()</f>
        <v>#N/A</v>
      </c>
      <c r="F50" s="170">
        <f>IF(ISNUMBER('実質公債費比率（分子）の構造'!L$53),'実質公債費比率（分子）の構造'!L$53,NA())</f>
        <v>496</v>
      </c>
      <c r="G50" s="170" t="e">
        <f>NA()</f>
        <v>#N/A</v>
      </c>
      <c r="H50" s="170" t="e">
        <f>NA()</f>
        <v>#N/A</v>
      </c>
      <c r="I50" s="170">
        <f>IF(ISNUMBER('実質公債費比率（分子）の構造'!M$53),'実質公債費比率（分子）の構造'!M$53,NA())</f>
        <v>469</v>
      </c>
      <c r="J50" s="170" t="e">
        <f>NA()</f>
        <v>#N/A</v>
      </c>
      <c r="K50" s="170" t="e">
        <f>NA()</f>
        <v>#N/A</v>
      </c>
      <c r="L50" s="170">
        <f>IF(ISNUMBER('実質公債費比率（分子）の構造'!N$53),'実質公債費比率（分子）の構造'!N$53,NA())</f>
        <v>489</v>
      </c>
      <c r="M50" s="170" t="e">
        <f>NA()</f>
        <v>#N/A</v>
      </c>
      <c r="N50" s="170" t="e">
        <f>NA()</f>
        <v>#N/A</v>
      </c>
      <c r="O50" s="170">
        <f>IF(ISNUMBER('実質公債費比率（分子）の構造'!O$53),'実質公債費比率（分子）の構造'!O$53,NA())</f>
        <v>501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9407</v>
      </c>
      <c r="E56" s="169"/>
      <c r="F56" s="169"/>
      <c r="G56" s="169">
        <f>'将来負担比率（分子）の構造'!J$52</f>
        <v>9165</v>
      </c>
      <c r="H56" s="169"/>
      <c r="I56" s="169"/>
      <c r="J56" s="169">
        <f>'将来負担比率（分子）の構造'!K$52</f>
        <v>9426</v>
      </c>
      <c r="K56" s="169"/>
      <c r="L56" s="169"/>
      <c r="M56" s="169">
        <f>'将来負担比率（分子）の構造'!L$52</f>
        <v>8989</v>
      </c>
      <c r="N56" s="169"/>
      <c r="O56" s="169"/>
      <c r="P56" s="169">
        <f>'将来負担比率（分子）の構造'!M$52</f>
        <v>8466</v>
      </c>
    </row>
    <row r="57" spans="1:16" x14ac:dyDescent="0.15">
      <c r="A57" s="169" t="s">
        <v>44</v>
      </c>
      <c r="B57" s="169"/>
      <c r="C57" s="169"/>
      <c r="D57" s="169">
        <f>'将来負担比率（分子）の構造'!I$51</f>
        <v>20</v>
      </c>
      <c r="E57" s="169"/>
      <c r="F57" s="169"/>
      <c r="G57" s="169">
        <f>'将来負担比率（分子）の構造'!J$51</f>
        <v>13</v>
      </c>
      <c r="H57" s="169"/>
      <c r="I57" s="169"/>
      <c r="J57" s="169">
        <f>'将来負担比率（分子）の構造'!K$51</f>
        <v>9</v>
      </c>
      <c r="K57" s="169"/>
      <c r="L57" s="169"/>
      <c r="M57" s="169">
        <f>'将来負担比率（分子）の構造'!L$51</f>
        <v>4</v>
      </c>
      <c r="N57" s="169"/>
      <c r="O57" s="169"/>
      <c r="P57" s="169">
        <f>'将来負担比率（分子）の構造'!M$51</f>
        <v>1</v>
      </c>
    </row>
    <row r="58" spans="1:16" x14ac:dyDescent="0.15">
      <c r="A58" s="169" t="s">
        <v>43</v>
      </c>
      <c r="B58" s="169"/>
      <c r="C58" s="169"/>
      <c r="D58" s="169">
        <f>'将来負担比率（分子）の構造'!I$50</f>
        <v>3852</v>
      </c>
      <c r="E58" s="169"/>
      <c r="F58" s="169"/>
      <c r="G58" s="169">
        <f>'将来負担比率（分子）の構造'!J$50</f>
        <v>3298</v>
      </c>
      <c r="H58" s="169"/>
      <c r="I58" s="169"/>
      <c r="J58" s="169">
        <f>'将来負担比率（分子）の構造'!K$50</f>
        <v>3557</v>
      </c>
      <c r="K58" s="169"/>
      <c r="L58" s="169"/>
      <c r="M58" s="169">
        <f>'将来負担比率（分子）の構造'!L$50</f>
        <v>4046</v>
      </c>
      <c r="N58" s="169"/>
      <c r="O58" s="169"/>
      <c r="P58" s="169">
        <f>'将来負担比率（分子）の構造'!M$50</f>
        <v>4322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781</v>
      </c>
      <c r="C62" s="169"/>
      <c r="D62" s="169"/>
      <c r="E62" s="169">
        <f>'将来負担比率（分子）の構造'!J$45</f>
        <v>688</v>
      </c>
      <c r="F62" s="169"/>
      <c r="G62" s="169"/>
      <c r="H62" s="169">
        <f>'将来負担比率（分子）の構造'!K$45</f>
        <v>766</v>
      </c>
      <c r="I62" s="169"/>
      <c r="J62" s="169"/>
      <c r="K62" s="169">
        <f>'将来負担比率（分子）の構造'!L$45</f>
        <v>726</v>
      </c>
      <c r="L62" s="169"/>
      <c r="M62" s="169"/>
      <c r="N62" s="169">
        <f>'将来負担比率（分子）の構造'!M$45</f>
        <v>766</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2871</v>
      </c>
      <c r="C64" s="169"/>
      <c r="D64" s="169"/>
      <c r="E64" s="169">
        <f>'将来負担比率（分子）の構造'!J$43</f>
        <v>2630</v>
      </c>
      <c r="F64" s="169"/>
      <c r="G64" s="169"/>
      <c r="H64" s="169">
        <f>'将来負担比率（分子）の構造'!K$43</f>
        <v>2373</v>
      </c>
      <c r="I64" s="169"/>
      <c r="J64" s="169"/>
      <c r="K64" s="169">
        <f>'将来負担比率（分子）の構造'!L$43</f>
        <v>2173</v>
      </c>
      <c r="L64" s="169"/>
      <c r="M64" s="169"/>
      <c r="N64" s="169">
        <f>'将来負担比率（分子）の構造'!M$43</f>
        <v>2035</v>
      </c>
      <c r="O64" s="169"/>
      <c r="P64" s="169"/>
    </row>
    <row r="65" spans="1:16" x14ac:dyDescent="0.15">
      <c r="A65" s="169" t="s">
        <v>34</v>
      </c>
      <c r="B65" s="169">
        <f>'将来負担比率（分子）の構造'!I$42</f>
        <v>71</v>
      </c>
      <c r="C65" s="169"/>
      <c r="D65" s="169"/>
      <c r="E65" s="169">
        <f>'将来負担比率（分子）の構造'!J$42</f>
        <v>62</v>
      </c>
      <c r="F65" s="169"/>
      <c r="G65" s="169"/>
      <c r="H65" s="169">
        <f>'将来負担比率（分子）の構造'!K$42</f>
        <v>54</v>
      </c>
      <c r="I65" s="169"/>
      <c r="J65" s="169"/>
      <c r="K65" s="169">
        <f>'将来負担比率（分子）の構造'!L$42</f>
        <v>47</v>
      </c>
      <c r="L65" s="169"/>
      <c r="M65" s="169"/>
      <c r="N65" s="169">
        <f>'将来負担比率（分子）の構造'!M$42</f>
        <v>41</v>
      </c>
      <c r="O65" s="169"/>
      <c r="P65" s="169"/>
    </row>
    <row r="66" spans="1:16" x14ac:dyDescent="0.15">
      <c r="A66" s="169" t="s">
        <v>33</v>
      </c>
      <c r="B66" s="169">
        <f>'将来負担比率（分子）の構造'!I$41</f>
        <v>11809</v>
      </c>
      <c r="C66" s="169"/>
      <c r="D66" s="169"/>
      <c r="E66" s="169">
        <f>'将来負担比率（分子）の構造'!J$41</f>
        <v>11370</v>
      </c>
      <c r="F66" s="169"/>
      <c r="G66" s="169"/>
      <c r="H66" s="169">
        <f>'将来負担比率（分子）の構造'!K$41</f>
        <v>11322</v>
      </c>
      <c r="I66" s="169"/>
      <c r="J66" s="169"/>
      <c r="K66" s="169">
        <f>'将来負担比率（分子）の構造'!L$41</f>
        <v>10887</v>
      </c>
      <c r="L66" s="169"/>
      <c r="M66" s="169"/>
      <c r="N66" s="169">
        <f>'将来負担比率（分子）の構造'!M$41</f>
        <v>10315</v>
      </c>
      <c r="O66" s="169"/>
      <c r="P66" s="169"/>
    </row>
    <row r="67" spans="1:16" x14ac:dyDescent="0.15">
      <c r="A67" s="169" t="s">
        <v>77</v>
      </c>
      <c r="B67" s="169" t="e">
        <f>NA()</f>
        <v>#N/A</v>
      </c>
      <c r="C67" s="169">
        <f>IF(ISNUMBER('将来負担比率（分子）の構造'!I$53), IF('将来負担比率（分子）の構造'!I$53 &lt; 0, 0, '将来負担比率（分子）の構造'!I$53), NA())</f>
        <v>2254</v>
      </c>
      <c r="D67" s="169" t="e">
        <f>NA()</f>
        <v>#N/A</v>
      </c>
      <c r="E67" s="169" t="e">
        <f>NA()</f>
        <v>#N/A</v>
      </c>
      <c r="F67" s="169">
        <f>IF(ISNUMBER('将来負担比率（分子）の構造'!J$53), IF('将来負担比率（分子）の構造'!J$53 &lt; 0, 0, '将来負担比率（分子）の構造'!J$53), NA())</f>
        <v>2274</v>
      </c>
      <c r="G67" s="169" t="e">
        <f>NA()</f>
        <v>#N/A</v>
      </c>
      <c r="H67" s="169" t="e">
        <f>NA()</f>
        <v>#N/A</v>
      </c>
      <c r="I67" s="169">
        <f>IF(ISNUMBER('将来負担比率（分子）の構造'!K$53), IF('将来負担比率（分子）の構造'!K$53 &lt; 0, 0, '将来負担比率（分子）の構造'!K$53), NA())</f>
        <v>1523</v>
      </c>
      <c r="J67" s="169" t="e">
        <f>NA()</f>
        <v>#N/A</v>
      </c>
      <c r="K67" s="169" t="e">
        <f>NA()</f>
        <v>#N/A</v>
      </c>
      <c r="L67" s="169">
        <f>IF(ISNUMBER('将来負担比率（分子）の構造'!L$53), IF('将来負担比率（分子）の構造'!L$53 &lt; 0, 0, '将来負担比率（分子）の構造'!L$53), NA())</f>
        <v>793</v>
      </c>
      <c r="M67" s="169" t="e">
        <f>NA()</f>
        <v>#N/A</v>
      </c>
      <c r="N67" s="169" t="e">
        <f>NA()</f>
        <v>#N/A</v>
      </c>
      <c r="O67" s="169">
        <f>IF(ISNUMBER('将来負担比率（分子）の構造'!M$53), IF('将来負担比率（分子）の構造'!M$53 &lt; 0, 0, '将来負担比率（分子）の構造'!M$53), NA())</f>
        <v>366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2399</v>
      </c>
      <c r="C72" s="173">
        <f>基金残高に係る経年分析!G55</f>
        <v>2846</v>
      </c>
      <c r="D72" s="173">
        <f>基金残高に係る経年分析!H55</f>
        <v>3028</v>
      </c>
    </row>
    <row r="73" spans="1:16" x14ac:dyDescent="0.15">
      <c r="A73" s="172" t="s">
        <v>80</v>
      </c>
      <c r="B73" s="173">
        <f>基金残高に係る経年分析!F56</f>
        <v>315</v>
      </c>
      <c r="C73" s="173">
        <f>基金残高に係る経年分析!G56</f>
        <v>360</v>
      </c>
      <c r="D73" s="173">
        <f>基金残高に係る経年分析!H56</f>
        <v>360</v>
      </c>
    </row>
    <row r="74" spans="1:16" x14ac:dyDescent="0.15">
      <c r="A74" s="172" t="s">
        <v>81</v>
      </c>
      <c r="B74" s="173">
        <f>基金残高に係る経年分析!F57</f>
        <v>1578</v>
      </c>
      <c r="C74" s="173">
        <f>基金残高に係る経年分析!G57</f>
        <v>1484</v>
      </c>
      <c r="D74" s="173">
        <f>基金残高に係る経年分析!H57</f>
        <v>1648</v>
      </c>
    </row>
  </sheetData>
  <sheetProtection algorithmName="SHA-512" hashValue="a/zTd91wQd1VkQXv9tbn2h5G1w/pc9th7R32/0qfKYqf+WELIYeN+/6F78w88UmhF8gF/0uULMcsCmtuDJn6qg==" saltValue="RIcQpcodvvaoLyWEqu6i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848980</v>
      </c>
      <c r="S5" s="600"/>
      <c r="T5" s="600"/>
      <c r="U5" s="600"/>
      <c r="V5" s="600"/>
      <c r="W5" s="600"/>
      <c r="X5" s="600"/>
      <c r="Y5" s="601"/>
      <c r="Z5" s="602">
        <v>10</v>
      </c>
      <c r="AA5" s="602"/>
      <c r="AB5" s="602"/>
      <c r="AC5" s="602"/>
      <c r="AD5" s="603">
        <v>848980</v>
      </c>
      <c r="AE5" s="603"/>
      <c r="AF5" s="603"/>
      <c r="AG5" s="603"/>
      <c r="AH5" s="603"/>
      <c r="AI5" s="603"/>
      <c r="AJ5" s="603"/>
      <c r="AK5" s="603"/>
      <c r="AL5" s="604">
        <v>17.5</v>
      </c>
      <c r="AM5" s="605"/>
      <c r="AN5" s="605"/>
      <c r="AO5" s="606"/>
      <c r="AP5" s="596" t="s">
        <v>231</v>
      </c>
      <c r="AQ5" s="597"/>
      <c r="AR5" s="597"/>
      <c r="AS5" s="597"/>
      <c r="AT5" s="597"/>
      <c r="AU5" s="597"/>
      <c r="AV5" s="597"/>
      <c r="AW5" s="597"/>
      <c r="AX5" s="597"/>
      <c r="AY5" s="597"/>
      <c r="AZ5" s="597"/>
      <c r="BA5" s="597"/>
      <c r="BB5" s="597"/>
      <c r="BC5" s="597"/>
      <c r="BD5" s="597"/>
      <c r="BE5" s="597"/>
      <c r="BF5" s="598"/>
      <c r="BG5" s="610">
        <v>848244</v>
      </c>
      <c r="BH5" s="611"/>
      <c r="BI5" s="611"/>
      <c r="BJ5" s="611"/>
      <c r="BK5" s="611"/>
      <c r="BL5" s="611"/>
      <c r="BM5" s="611"/>
      <c r="BN5" s="612"/>
      <c r="BO5" s="613">
        <v>99.9</v>
      </c>
      <c r="BP5" s="613"/>
      <c r="BQ5" s="613"/>
      <c r="BR5" s="613"/>
      <c r="BS5" s="614" t="s">
        <v>129</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111394</v>
      </c>
      <c r="S6" s="611"/>
      <c r="T6" s="611"/>
      <c r="U6" s="611"/>
      <c r="V6" s="611"/>
      <c r="W6" s="611"/>
      <c r="X6" s="611"/>
      <c r="Y6" s="612"/>
      <c r="Z6" s="613">
        <v>1.3</v>
      </c>
      <c r="AA6" s="613"/>
      <c r="AB6" s="613"/>
      <c r="AC6" s="613"/>
      <c r="AD6" s="614">
        <v>111394</v>
      </c>
      <c r="AE6" s="614"/>
      <c r="AF6" s="614"/>
      <c r="AG6" s="614"/>
      <c r="AH6" s="614"/>
      <c r="AI6" s="614"/>
      <c r="AJ6" s="614"/>
      <c r="AK6" s="614"/>
      <c r="AL6" s="615">
        <v>2.2999999999999998</v>
      </c>
      <c r="AM6" s="616"/>
      <c r="AN6" s="616"/>
      <c r="AO6" s="617"/>
      <c r="AP6" s="607" t="s">
        <v>236</v>
      </c>
      <c r="AQ6" s="608"/>
      <c r="AR6" s="608"/>
      <c r="AS6" s="608"/>
      <c r="AT6" s="608"/>
      <c r="AU6" s="608"/>
      <c r="AV6" s="608"/>
      <c r="AW6" s="608"/>
      <c r="AX6" s="608"/>
      <c r="AY6" s="608"/>
      <c r="AZ6" s="608"/>
      <c r="BA6" s="608"/>
      <c r="BB6" s="608"/>
      <c r="BC6" s="608"/>
      <c r="BD6" s="608"/>
      <c r="BE6" s="608"/>
      <c r="BF6" s="609"/>
      <c r="BG6" s="610">
        <v>848244</v>
      </c>
      <c r="BH6" s="611"/>
      <c r="BI6" s="611"/>
      <c r="BJ6" s="611"/>
      <c r="BK6" s="611"/>
      <c r="BL6" s="611"/>
      <c r="BM6" s="611"/>
      <c r="BN6" s="612"/>
      <c r="BO6" s="613">
        <v>99.9</v>
      </c>
      <c r="BP6" s="613"/>
      <c r="BQ6" s="613"/>
      <c r="BR6" s="613"/>
      <c r="BS6" s="614" t="s">
        <v>176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67921</v>
      </c>
      <c r="CS6" s="611"/>
      <c r="CT6" s="611"/>
      <c r="CU6" s="611"/>
      <c r="CV6" s="611"/>
      <c r="CW6" s="611"/>
      <c r="CX6" s="611"/>
      <c r="CY6" s="612"/>
      <c r="CZ6" s="604">
        <v>0.8</v>
      </c>
      <c r="DA6" s="605"/>
      <c r="DB6" s="605"/>
      <c r="DC6" s="621"/>
      <c r="DD6" s="619" t="s">
        <v>176</v>
      </c>
      <c r="DE6" s="611"/>
      <c r="DF6" s="611"/>
      <c r="DG6" s="611"/>
      <c r="DH6" s="611"/>
      <c r="DI6" s="611"/>
      <c r="DJ6" s="611"/>
      <c r="DK6" s="611"/>
      <c r="DL6" s="611"/>
      <c r="DM6" s="611"/>
      <c r="DN6" s="611"/>
      <c r="DO6" s="611"/>
      <c r="DP6" s="612"/>
      <c r="DQ6" s="619">
        <v>67312</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261</v>
      </c>
      <c r="S7" s="611"/>
      <c r="T7" s="611"/>
      <c r="U7" s="611"/>
      <c r="V7" s="611"/>
      <c r="W7" s="611"/>
      <c r="X7" s="611"/>
      <c r="Y7" s="612"/>
      <c r="Z7" s="613">
        <v>0</v>
      </c>
      <c r="AA7" s="613"/>
      <c r="AB7" s="613"/>
      <c r="AC7" s="613"/>
      <c r="AD7" s="614">
        <v>261</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237198</v>
      </c>
      <c r="BH7" s="611"/>
      <c r="BI7" s="611"/>
      <c r="BJ7" s="611"/>
      <c r="BK7" s="611"/>
      <c r="BL7" s="611"/>
      <c r="BM7" s="611"/>
      <c r="BN7" s="612"/>
      <c r="BO7" s="613">
        <v>27.9</v>
      </c>
      <c r="BP7" s="613"/>
      <c r="BQ7" s="613"/>
      <c r="BR7" s="613"/>
      <c r="BS7" s="614" t="s">
        <v>176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2038050</v>
      </c>
      <c r="CS7" s="611"/>
      <c r="CT7" s="611"/>
      <c r="CU7" s="611"/>
      <c r="CV7" s="611"/>
      <c r="CW7" s="611"/>
      <c r="CX7" s="611"/>
      <c r="CY7" s="612"/>
      <c r="CZ7" s="613">
        <v>24.9</v>
      </c>
      <c r="DA7" s="613"/>
      <c r="DB7" s="613"/>
      <c r="DC7" s="613"/>
      <c r="DD7" s="619">
        <v>73880</v>
      </c>
      <c r="DE7" s="611"/>
      <c r="DF7" s="611"/>
      <c r="DG7" s="611"/>
      <c r="DH7" s="611"/>
      <c r="DI7" s="611"/>
      <c r="DJ7" s="611"/>
      <c r="DK7" s="611"/>
      <c r="DL7" s="611"/>
      <c r="DM7" s="611"/>
      <c r="DN7" s="611"/>
      <c r="DO7" s="611"/>
      <c r="DP7" s="612"/>
      <c r="DQ7" s="619">
        <v>1146408</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2853</v>
      </c>
      <c r="S8" s="611"/>
      <c r="T8" s="611"/>
      <c r="U8" s="611"/>
      <c r="V8" s="611"/>
      <c r="W8" s="611"/>
      <c r="X8" s="611"/>
      <c r="Y8" s="612"/>
      <c r="Z8" s="613">
        <v>0</v>
      </c>
      <c r="AA8" s="613"/>
      <c r="AB8" s="613"/>
      <c r="AC8" s="613"/>
      <c r="AD8" s="614">
        <v>2853</v>
      </c>
      <c r="AE8" s="614"/>
      <c r="AF8" s="614"/>
      <c r="AG8" s="614"/>
      <c r="AH8" s="614"/>
      <c r="AI8" s="614"/>
      <c r="AJ8" s="614"/>
      <c r="AK8" s="614"/>
      <c r="AL8" s="615">
        <v>0.1</v>
      </c>
      <c r="AM8" s="616"/>
      <c r="AN8" s="616"/>
      <c r="AO8" s="617"/>
      <c r="AP8" s="607" t="s">
        <v>242</v>
      </c>
      <c r="AQ8" s="608"/>
      <c r="AR8" s="608"/>
      <c r="AS8" s="608"/>
      <c r="AT8" s="608"/>
      <c r="AU8" s="608"/>
      <c r="AV8" s="608"/>
      <c r="AW8" s="608"/>
      <c r="AX8" s="608"/>
      <c r="AY8" s="608"/>
      <c r="AZ8" s="608"/>
      <c r="BA8" s="608"/>
      <c r="BB8" s="608"/>
      <c r="BC8" s="608"/>
      <c r="BD8" s="608"/>
      <c r="BE8" s="608"/>
      <c r="BF8" s="609"/>
      <c r="BG8" s="610">
        <v>10071</v>
      </c>
      <c r="BH8" s="611"/>
      <c r="BI8" s="611"/>
      <c r="BJ8" s="611"/>
      <c r="BK8" s="611"/>
      <c r="BL8" s="611"/>
      <c r="BM8" s="611"/>
      <c r="BN8" s="612"/>
      <c r="BO8" s="613">
        <v>1.2</v>
      </c>
      <c r="BP8" s="613"/>
      <c r="BQ8" s="613"/>
      <c r="BR8" s="613"/>
      <c r="BS8" s="614" t="s">
        <v>129</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1445751</v>
      </c>
      <c r="CS8" s="611"/>
      <c r="CT8" s="611"/>
      <c r="CU8" s="611"/>
      <c r="CV8" s="611"/>
      <c r="CW8" s="611"/>
      <c r="CX8" s="611"/>
      <c r="CY8" s="612"/>
      <c r="CZ8" s="613">
        <v>17.7</v>
      </c>
      <c r="DA8" s="613"/>
      <c r="DB8" s="613"/>
      <c r="DC8" s="613"/>
      <c r="DD8" s="619">
        <v>12340</v>
      </c>
      <c r="DE8" s="611"/>
      <c r="DF8" s="611"/>
      <c r="DG8" s="611"/>
      <c r="DH8" s="611"/>
      <c r="DI8" s="611"/>
      <c r="DJ8" s="611"/>
      <c r="DK8" s="611"/>
      <c r="DL8" s="611"/>
      <c r="DM8" s="611"/>
      <c r="DN8" s="611"/>
      <c r="DO8" s="611"/>
      <c r="DP8" s="612"/>
      <c r="DQ8" s="619">
        <v>879069</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1994</v>
      </c>
      <c r="S9" s="611"/>
      <c r="T9" s="611"/>
      <c r="U9" s="611"/>
      <c r="V9" s="611"/>
      <c r="W9" s="611"/>
      <c r="X9" s="611"/>
      <c r="Y9" s="612"/>
      <c r="Z9" s="613">
        <v>0</v>
      </c>
      <c r="AA9" s="613"/>
      <c r="AB9" s="613"/>
      <c r="AC9" s="613"/>
      <c r="AD9" s="614">
        <v>1994</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196959</v>
      </c>
      <c r="BH9" s="611"/>
      <c r="BI9" s="611"/>
      <c r="BJ9" s="611"/>
      <c r="BK9" s="611"/>
      <c r="BL9" s="611"/>
      <c r="BM9" s="611"/>
      <c r="BN9" s="612"/>
      <c r="BO9" s="613">
        <v>23.2</v>
      </c>
      <c r="BP9" s="613"/>
      <c r="BQ9" s="613"/>
      <c r="BR9" s="613"/>
      <c r="BS9" s="614" t="s">
        <v>129</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833772</v>
      </c>
      <c r="CS9" s="611"/>
      <c r="CT9" s="611"/>
      <c r="CU9" s="611"/>
      <c r="CV9" s="611"/>
      <c r="CW9" s="611"/>
      <c r="CX9" s="611"/>
      <c r="CY9" s="612"/>
      <c r="CZ9" s="613">
        <v>10.199999999999999</v>
      </c>
      <c r="DA9" s="613"/>
      <c r="DB9" s="613"/>
      <c r="DC9" s="613"/>
      <c r="DD9" s="619" t="s">
        <v>129</v>
      </c>
      <c r="DE9" s="611"/>
      <c r="DF9" s="611"/>
      <c r="DG9" s="611"/>
      <c r="DH9" s="611"/>
      <c r="DI9" s="611"/>
      <c r="DJ9" s="611"/>
      <c r="DK9" s="611"/>
      <c r="DL9" s="611"/>
      <c r="DM9" s="611"/>
      <c r="DN9" s="611"/>
      <c r="DO9" s="611"/>
      <c r="DP9" s="612"/>
      <c r="DQ9" s="619">
        <v>656905</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129</v>
      </c>
      <c r="AE10" s="614"/>
      <c r="AF10" s="614"/>
      <c r="AG10" s="614"/>
      <c r="AH10" s="614"/>
      <c r="AI10" s="614"/>
      <c r="AJ10" s="614"/>
      <c r="AK10" s="614"/>
      <c r="AL10" s="615" t="s">
        <v>129</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17626</v>
      </c>
      <c r="BH10" s="611"/>
      <c r="BI10" s="611"/>
      <c r="BJ10" s="611"/>
      <c r="BK10" s="611"/>
      <c r="BL10" s="611"/>
      <c r="BM10" s="611"/>
      <c r="BN10" s="612"/>
      <c r="BO10" s="613">
        <v>2.1</v>
      </c>
      <c r="BP10" s="613"/>
      <c r="BQ10" s="613"/>
      <c r="BR10" s="613"/>
      <c r="BS10" s="614" t="s">
        <v>176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3000</v>
      </c>
      <c r="CS10" s="611"/>
      <c r="CT10" s="611"/>
      <c r="CU10" s="611"/>
      <c r="CV10" s="611"/>
      <c r="CW10" s="611"/>
      <c r="CX10" s="611"/>
      <c r="CY10" s="612"/>
      <c r="CZ10" s="613">
        <v>0</v>
      </c>
      <c r="DA10" s="613"/>
      <c r="DB10" s="613"/>
      <c r="DC10" s="613"/>
      <c r="DD10" s="619" t="s">
        <v>176</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148030</v>
      </c>
      <c r="S11" s="611"/>
      <c r="T11" s="611"/>
      <c r="U11" s="611"/>
      <c r="V11" s="611"/>
      <c r="W11" s="611"/>
      <c r="X11" s="611"/>
      <c r="Y11" s="612"/>
      <c r="Z11" s="615">
        <v>1.7</v>
      </c>
      <c r="AA11" s="616"/>
      <c r="AB11" s="616"/>
      <c r="AC11" s="622"/>
      <c r="AD11" s="619">
        <v>148030</v>
      </c>
      <c r="AE11" s="611"/>
      <c r="AF11" s="611"/>
      <c r="AG11" s="611"/>
      <c r="AH11" s="611"/>
      <c r="AI11" s="611"/>
      <c r="AJ11" s="611"/>
      <c r="AK11" s="612"/>
      <c r="AL11" s="615">
        <v>3.1</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12542</v>
      </c>
      <c r="BH11" s="611"/>
      <c r="BI11" s="611"/>
      <c r="BJ11" s="611"/>
      <c r="BK11" s="611"/>
      <c r="BL11" s="611"/>
      <c r="BM11" s="611"/>
      <c r="BN11" s="612"/>
      <c r="BO11" s="613">
        <v>1.5</v>
      </c>
      <c r="BP11" s="613"/>
      <c r="BQ11" s="613"/>
      <c r="BR11" s="613"/>
      <c r="BS11" s="614" t="s">
        <v>129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477090</v>
      </c>
      <c r="CS11" s="611"/>
      <c r="CT11" s="611"/>
      <c r="CU11" s="611"/>
      <c r="CV11" s="611"/>
      <c r="CW11" s="611"/>
      <c r="CX11" s="611"/>
      <c r="CY11" s="612"/>
      <c r="CZ11" s="613">
        <v>5.8</v>
      </c>
      <c r="DA11" s="613"/>
      <c r="DB11" s="613"/>
      <c r="DC11" s="613"/>
      <c r="DD11" s="619">
        <v>46677</v>
      </c>
      <c r="DE11" s="611"/>
      <c r="DF11" s="611"/>
      <c r="DG11" s="611"/>
      <c r="DH11" s="611"/>
      <c r="DI11" s="611"/>
      <c r="DJ11" s="611"/>
      <c r="DK11" s="611"/>
      <c r="DL11" s="611"/>
      <c r="DM11" s="611"/>
      <c r="DN11" s="611"/>
      <c r="DO11" s="611"/>
      <c r="DP11" s="612"/>
      <c r="DQ11" s="619">
        <v>292779</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129</v>
      </c>
      <c r="AA12" s="613"/>
      <c r="AB12" s="613"/>
      <c r="AC12" s="613"/>
      <c r="AD12" s="614" t="s">
        <v>129</v>
      </c>
      <c r="AE12" s="614"/>
      <c r="AF12" s="614"/>
      <c r="AG12" s="614"/>
      <c r="AH12" s="614"/>
      <c r="AI12" s="614"/>
      <c r="AJ12" s="614"/>
      <c r="AK12" s="614"/>
      <c r="AL12" s="615" t="s">
        <v>129</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540689</v>
      </c>
      <c r="BH12" s="611"/>
      <c r="BI12" s="611"/>
      <c r="BJ12" s="611"/>
      <c r="BK12" s="611"/>
      <c r="BL12" s="611"/>
      <c r="BM12" s="611"/>
      <c r="BN12" s="612"/>
      <c r="BO12" s="613">
        <v>63.7</v>
      </c>
      <c r="BP12" s="613"/>
      <c r="BQ12" s="613"/>
      <c r="BR12" s="613"/>
      <c r="BS12" s="614" t="s">
        <v>129</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222225</v>
      </c>
      <c r="CS12" s="611"/>
      <c r="CT12" s="611"/>
      <c r="CU12" s="611"/>
      <c r="CV12" s="611"/>
      <c r="CW12" s="611"/>
      <c r="CX12" s="611"/>
      <c r="CY12" s="612"/>
      <c r="CZ12" s="613">
        <v>2.7</v>
      </c>
      <c r="DA12" s="613"/>
      <c r="DB12" s="613"/>
      <c r="DC12" s="613"/>
      <c r="DD12" s="619">
        <v>5420</v>
      </c>
      <c r="DE12" s="611"/>
      <c r="DF12" s="611"/>
      <c r="DG12" s="611"/>
      <c r="DH12" s="611"/>
      <c r="DI12" s="611"/>
      <c r="DJ12" s="611"/>
      <c r="DK12" s="611"/>
      <c r="DL12" s="611"/>
      <c r="DM12" s="611"/>
      <c r="DN12" s="611"/>
      <c r="DO12" s="611"/>
      <c r="DP12" s="612"/>
      <c r="DQ12" s="619">
        <v>133141</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129</v>
      </c>
      <c r="AA13" s="613"/>
      <c r="AB13" s="613"/>
      <c r="AC13" s="613"/>
      <c r="AD13" s="614" t="s">
        <v>129</v>
      </c>
      <c r="AE13" s="614"/>
      <c r="AF13" s="614"/>
      <c r="AG13" s="614"/>
      <c r="AH13" s="614"/>
      <c r="AI13" s="614"/>
      <c r="AJ13" s="614"/>
      <c r="AK13" s="614"/>
      <c r="AL13" s="615" t="s">
        <v>129</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450468</v>
      </c>
      <c r="BH13" s="611"/>
      <c r="BI13" s="611"/>
      <c r="BJ13" s="611"/>
      <c r="BK13" s="611"/>
      <c r="BL13" s="611"/>
      <c r="BM13" s="611"/>
      <c r="BN13" s="612"/>
      <c r="BO13" s="613">
        <v>53.1</v>
      </c>
      <c r="BP13" s="613"/>
      <c r="BQ13" s="613"/>
      <c r="BR13" s="613"/>
      <c r="BS13" s="614" t="s">
        <v>129</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941269</v>
      </c>
      <c r="CS13" s="611"/>
      <c r="CT13" s="611"/>
      <c r="CU13" s="611"/>
      <c r="CV13" s="611"/>
      <c r="CW13" s="611"/>
      <c r="CX13" s="611"/>
      <c r="CY13" s="612"/>
      <c r="CZ13" s="613">
        <v>11.5</v>
      </c>
      <c r="DA13" s="613"/>
      <c r="DB13" s="613"/>
      <c r="DC13" s="613"/>
      <c r="DD13" s="619">
        <v>469829</v>
      </c>
      <c r="DE13" s="611"/>
      <c r="DF13" s="611"/>
      <c r="DG13" s="611"/>
      <c r="DH13" s="611"/>
      <c r="DI13" s="611"/>
      <c r="DJ13" s="611"/>
      <c r="DK13" s="611"/>
      <c r="DL13" s="611"/>
      <c r="DM13" s="611"/>
      <c r="DN13" s="611"/>
      <c r="DO13" s="611"/>
      <c r="DP13" s="612"/>
      <c r="DQ13" s="619">
        <v>463800</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29326</v>
      </c>
      <c r="BH14" s="611"/>
      <c r="BI14" s="611"/>
      <c r="BJ14" s="611"/>
      <c r="BK14" s="611"/>
      <c r="BL14" s="611"/>
      <c r="BM14" s="611"/>
      <c r="BN14" s="612"/>
      <c r="BO14" s="613">
        <v>3.5</v>
      </c>
      <c r="BP14" s="613"/>
      <c r="BQ14" s="613"/>
      <c r="BR14" s="613"/>
      <c r="BS14" s="614" t="s">
        <v>129</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274189</v>
      </c>
      <c r="CS14" s="611"/>
      <c r="CT14" s="611"/>
      <c r="CU14" s="611"/>
      <c r="CV14" s="611"/>
      <c r="CW14" s="611"/>
      <c r="CX14" s="611"/>
      <c r="CY14" s="612"/>
      <c r="CZ14" s="613">
        <v>3.4</v>
      </c>
      <c r="DA14" s="613"/>
      <c r="DB14" s="613"/>
      <c r="DC14" s="613"/>
      <c r="DD14" s="619">
        <v>13338</v>
      </c>
      <c r="DE14" s="611"/>
      <c r="DF14" s="611"/>
      <c r="DG14" s="611"/>
      <c r="DH14" s="611"/>
      <c r="DI14" s="611"/>
      <c r="DJ14" s="611"/>
      <c r="DK14" s="611"/>
      <c r="DL14" s="611"/>
      <c r="DM14" s="611"/>
      <c r="DN14" s="611"/>
      <c r="DO14" s="611"/>
      <c r="DP14" s="612"/>
      <c r="DQ14" s="619">
        <v>239135</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176</v>
      </c>
      <c r="AA15" s="613"/>
      <c r="AB15" s="613"/>
      <c r="AC15" s="613"/>
      <c r="AD15" s="614" t="s">
        <v>129</v>
      </c>
      <c r="AE15" s="614"/>
      <c r="AF15" s="614"/>
      <c r="AG15" s="614"/>
      <c r="AH15" s="614"/>
      <c r="AI15" s="614"/>
      <c r="AJ15" s="614"/>
      <c r="AK15" s="614"/>
      <c r="AL15" s="615" t="s">
        <v>129</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41031</v>
      </c>
      <c r="BH15" s="611"/>
      <c r="BI15" s="611"/>
      <c r="BJ15" s="611"/>
      <c r="BK15" s="611"/>
      <c r="BL15" s="611"/>
      <c r="BM15" s="611"/>
      <c r="BN15" s="612"/>
      <c r="BO15" s="613">
        <v>4.8</v>
      </c>
      <c r="BP15" s="613"/>
      <c r="BQ15" s="613"/>
      <c r="BR15" s="613"/>
      <c r="BS15" s="614" t="s">
        <v>129</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468748</v>
      </c>
      <c r="CS15" s="611"/>
      <c r="CT15" s="611"/>
      <c r="CU15" s="611"/>
      <c r="CV15" s="611"/>
      <c r="CW15" s="611"/>
      <c r="CX15" s="611"/>
      <c r="CY15" s="612"/>
      <c r="CZ15" s="613">
        <v>5.7</v>
      </c>
      <c r="DA15" s="613"/>
      <c r="DB15" s="613"/>
      <c r="DC15" s="613"/>
      <c r="DD15" s="619">
        <v>72566</v>
      </c>
      <c r="DE15" s="611"/>
      <c r="DF15" s="611"/>
      <c r="DG15" s="611"/>
      <c r="DH15" s="611"/>
      <c r="DI15" s="611"/>
      <c r="DJ15" s="611"/>
      <c r="DK15" s="611"/>
      <c r="DL15" s="611"/>
      <c r="DM15" s="611"/>
      <c r="DN15" s="611"/>
      <c r="DO15" s="611"/>
      <c r="DP15" s="612"/>
      <c r="DQ15" s="619">
        <v>344992</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8049</v>
      </c>
      <c r="S16" s="611"/>
      <c r="T16" s="611"/>
      <c r="U16" s="611"/>
      <c r="V16" s="611"/>
      <c r="W16" s="611"/>
      <c r="X16" s="611"/>
      <c r="Y16" s="612"/>
      <c r="Z16" s="613">
        <v>0.1</v>
      </c>
      <c r="AA16" s="613"/>
      <c r="AB16" s="613"/>
      <c r="AC16" s="613"/>
      <c r="AD16" s="614">
        <v>8049</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176</v>
      </c>
      <c r="BP16" s="613"/>
      <c r="BQ16" s="613"/>
      <c r="BR16" s="613"/>
      <c r="BS16" s="614" t="s">
        <v>129</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131290</v>
      </c>
      <c r="CS16" s="611"/>
      <c r="CT16" s="611"/>
      <c r="CU16" s="611"/>
      <c r="CV16" s="611"/>
      <c r="CW16" s="611"/>
      <c r="CX16" s="611"/>
      <c r="CY16" s="612"/>
      <c r="CZ16" s="613">
        <v>1.6</v>
      </c>
      <c r="DA16" s="613"/>
      <c r="DB16" s="613"/>
      <c r="DC16" s="613"/>
      <c r="DD16" s="619" t="s">
        <v>129</v>
      </c>
      <c r="DE16" s="611"/>
      <c r="DF16" s="611"/>
      <c r="DG16" s="611"/>
      <c r="DH16" s="611"/>
      <c r="DI16" s="611"/>
      <c r="DJ16" s="611"/>
      <c r="DK16" s="611"/>
      <c r="DL16" s="611"/>
      <c r="DM16" s="611"/>
      <c r="DN16" s="611"/>
      <c r="DO16" s="611"/>
      <c r="DP16" s="612"/>
      <c r="DQ16" s="619">
        <v>4139</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12475</v>
      </c>
      <c r="S17" s="611"/>
      <c r="T17" s="611"/>
      <c r="U17" s="611"/>
      <c r="V17" s="611"/>
      <c r="W17" s="611"/>
      <c r="X17" s="611"/>
      <c r="Y17" s="612"/>
      <c r="Z17" s="613">
        <v>0.1</v>
      </c>
      <c r="AA17" s="613"/>
      <c r="AB17" s="613"/>
      <c r="AC17" s="613"/>
      <c r="AD17" s="614">
        <v>12475</v>
      </c>
      <c r="AE17" s="614"/>
      <c r="AF17" s="614"/>
      <c r="AG17" s="614"/>
      <c r="AH17" s="614"/>
      <c r="AI17" s="614"/>
      <c r="AJ17" s="614"/>
      <c r="AK17" s="614"/>
      <c r="AL17" s="615">
        <v>0.3</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176</v>
      </c>
      <c r="BP17" s="613"/>
      <c r="BQ17" s="613"/>
      <c r="BR17" s="613"/>
      <c r="BS17" s="614" t="s">
        <v>129</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1271863</v>
      </c>
      <c r="CS17" s="611"/>
      <c r="CT17" s="611"/>
      <c r="CU17" s="611"/>
      <c r="CV17" s="611"/>
      <c r="CW17" s="611"/>
      <c r="CX17" s="611"/>
      <c r="CY17" s="612"/>
      <c r="CZ17" s="613">
        <v>15.6</v>
      </c>
      <c r="DA17" s="613"/>
      <c r="DB17" s="613"/>
      <c r="DC17" s="613"/>
      <c r="DD17" s="619" t="s">
        <v>129</v>
      </c>
      <c r="DE17" s="611"/>
      <c r="DF17" s="611"/>
      <c r="DG17" s="611"/>
      <c r="DH17" s="611"/>
      <c r="DI17" s="611"/>
      <c r="DJ17" s="611"/>
      <c r="DK17" s="611"/>
      <c r="DL17" s="611"/>
      <c r="DM17" s="611"/>
      <c r="DN17" s="611"/>
      <c r="DO17" s="611"/>
      <c r="DP17" s="612"/>
      <c r="DQ17" s="619">
        <v>1268966</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1571</v>
      </c>
      <c r="S18" s="611"/>
      <c r="T18" s="611"/>
      <c r="U18" s="611"/>
      <c r="V18" s="611"/>
      <c r="W18" s="611"/>
      <c r="X18" s="611"/>
      <c r="Y18" s="612"/>
      <c r="Z18" s="613">
        <v>0</v>
      </c>
      <c r="AA18" s="613"/>
      <c r="AB18" s="613"/>
      <c r="AC18" s="613"/>
      <c r="AD18" s="614">
        <v>1571</v>
      </c>
      <c r="AE18" s="614"/>
      <c r="AF18" s="614"/>
      <c r="AG18" s="614"/>
      <c r="AH18" s="614"/>
      <c r="AI18" s="614"/>
      <c r="AJ18" s="614"/>
      <c r="AK18" s="614"/>
      <c r="AL18" s="615">
        <v>0</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1172</v>
      </c>
      <c r="S19" s="611"/>
      <c r="T19" s="611"/>
      <c r="U19" s="611"/>
      <c r="V19" s="611"/>
      <c r="W19" s="611"/>
      <c r="X19" s="611"/>
      <c r="Y19" s="612"/>
      <c r="Z19" s="613">
        <v>0</v>
      </c>
      <c r="AA19" s="613"/>
      <c r="AB19" s="613"/>
      <c r="AC19" s="613"/>
      <c r="AD19" s="614">
        <v>1172</v>
      </c>
      <c r="AE19" s="614"/>
      <c r="AF19" s="614"/>
      <c r="AG19" s="614"/>
      <c r="AH19" s="614"/>
      <c r="AI19" s="614"/>
      <c r="AJ19" s="614"/>
      <c r="AK19" s="614"/>
      <c r="AL19" s="615">
        <v>0</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736</v>
      </c>
      <c r="BH19" s="611"/>
      <c r="BI19" s="611"/>
      <c r="BJ19" s="611"/>
      <c r="BK19" s="611"/>
      <c r="BL19" s="611"/>
      <c r="BM19" s="611"/>
      <c r="BN19" s="612"/>
      <c r="BO19" s="613">
        <v>0.1</v>
      </c>
      <c r="BP19" s="613"/>
      <c r="BQ19" s="613"/>
      <c r="BR19" s="613"/>
      <c r="BS19" s="614" t="s">
        <v>176</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129</v>
      </c>
      <c r="DA19" s="613"/>
      <c r="DB19" s="613"/>
      <c r="DC19" s="613"/>
      <c r="DD19" s="619" t="s">
        <v>176</v>
      </c>
      <c r="DE19" s="611"/>
      <c r="DF19" s="611"/>
      <c r="DG19" s="611"/>
      <c r="DH19" s="611"/>
      <c r="DI19" s="611"/>
      <c r="DJ19" s="611"/>
      <c r="DK19" s="611"/>
      <c r="DL19" s="611"/>
      <c r="DM19" s="611"/>
      <c r="DN19" s="611"/>
      <c r="DO19" s="611"/>
      <c r="DP19" s="612"/>
      <c r="DQ19" s="619" t="s">
        <v>129</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399</v>
      </c>
      <c r="S20" s="611"/>
      <c r="T20" s="611"/>
      <c r="U20" s="611"/>
      <c r="V20" s="611"/>
      <c r="W20" s="611"/>
      <c r="X20" s="611"/>
      <c r="Y20" s="612"/>
      <c r="Z20" s="613">
        <v>0</v>
      </c>
      <c r="AA20" s="613"/>
      <c r="AB20" s="613"/>
      <c r="AC20" s="613"/>
      <c r="AD20" s="614">
        <v>399</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736</v>
      </c>
      <c r="BH20" s="611"/>
      <c r="BI20" s="611"/>
      <c r="BJ20" s="611"/>
      <c r="BK20" s="611"/>
      <c r="BL20" s="611"/>
      <c r="BM20" s="611"/>
      <c r="BN20" s="612"/>
      <c r="BO20" s="613">
        <v>0.1</v>
      </c>
      <c r="BP20" s="613"/>
      <c r="BQ20" s="613"/>
      <c r="BR20" s="613"/>
      <c r="BS20" s="614" t="s">
        <v>176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8175168</v>
      </c>
      <c r="CS20" s="611"/>
      <c r="CT20" s="611"/>
      <c r="CU20" s="611"/>
      <c r="CV20" s="611"/>
      <c r="CW20" s="611"/>
      <c r="CX20" s="611"/>
      <c r="CY20" s="612"/>
      <c r="CZ20" s="613">
        <v>100</v>
      </c>
      <c r="DA20" s="613"/>
      <c r="DB20" s="613"/>
      <c r="DC20" s="613"/>
      <c r="DD20" s="619">
        <v>694050</v>
      </c>
      <c r="DE20" s="611"/>
      <c r="DF20" s="611"/>
      <c r="DG20" s="611"/>
      <c r="DH20" s="611"/>
      <c r="DI20" s="611"/>
      <c r="DJ20" s="611"/>
      <c r="DK20" s="611"/>
      <c r="DL20" s="611"/>
      <c r="DM20" s="611"/>
      <c r="DN20" s="611"/>
      <c r="DO20" s="611"/>
      <c r="DP20" s="612"/>
      <c r="DQ20" s="619">
        <v>5496646</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4220731</v>
      </c>
      <c r="S21" s="611"/>
      <c r="T21" s="611"/>
      <c r="U21" s="611"/>
      <c r="V21" s="611"/>
      <c r="W21" s="611"/>
      <c r="X21" s="611"/>
      <c r="Y21" s="612"/>
      <c r="Z21" s="613">
        <v>49.5</v>
      </c>
      <c r="AA21" s="613"/>
      <c r="AB21" s="613"/>
      <c r="AC21" s="613"/>
      <c r="AD21" s="614">
        <v>3708485</v>
      </c>
      <c r="AE21" s="614"/>
      <c r="AF21" s="614"/>
      <c r="AG21" s="614"/>
      <c r="AH21" s="614"/>
      <c r="AI21" s="614"/>
      <c r="AJ21" s="614"/>
      <c r="AK21" s="614"/>
      <c r="AL21" s="615">
        <v>76.400000000000006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736</v>
      </c>
      <c r="BH21" s="611"/>
      <c r="BI21" s="611"/>
      <c r="BJ21" s="611"/>
      <c r="BK21" s="611"/>
      <c r="BL21" s="611"/>
      <c r="BM21" s="611"/>
      <c r="BN21" s="612"/>
      <c r="BO21" s="613">
        <v>0.1</v>
      </c>
      <c r="BP21" s="613"/>
      <c r="BQ21" s="613"/>
      <c r="BR21" s="613"/>
      <c r="BS21" s="614" t="s">
        <v>176</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3708485</v>
      </c>
      <c r="S22" s="611"/>
      <c r="T22" s="611"/>
      <c r="U22" s="611"/>
      <c r="V22" s="611"/>
      <c r="W22" s="611"/>
      <c r="X22" s="611"/>
      <c r="Y22" s="612"/>
      <c r="Z22" s="613">
        <v>43.5</v>
      </c>
      <c r="AA22" s="613"/>
      <c r="AB22" s="613"/>
      <c r="AC22" s="613"/>
      <c r="AD22" s="614">
        <v>3708485</v>
      </c>
      <c r="AE22" s="614"/>
      <c r="AF22" s="614"/>
      <c r="AG22" s="614"/>
      <c r="AH22" s="614"/>
      <c r="AI22" s="614"/>
      <c r="AJ22" s="614"/>
      <c r="AK22" s="614"/>
      <c r="AL22" s="615">
        <v>76.400000000000006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129</v>
      </c>
      <c r="BH22" s="611"/>
      <c r="BI22" s="611"/>
      <c r="BJ22" s="611"/>
      <c r="BK22" s="611"/>
      <c r="BL22" s="611"/>
      <c r="BM22" s="611"/>
      <c r="BN22" s="612"/>
      <c r="BO22" s="613" t="s">
        <v>129</v>
      </c>
      <c r="BP22" s="613"/>
      <c r="BQ22" s="613"/>
      <c r="BR22" s="613"/>
      <c r="BS22" s="614" t="s">
        <v>176</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512246</v>
      </c>
      <c r="S23" s="611"/>
      <c r="T23" s="611"/>
      <c r="U23" s="611"/>
      <c r="V23" s="611"/>
      <c r="W23" s="611"/>
      <c r="X23" s="611"/>
      <c r="Y23" s="612"/>
      <c r="Z23" s="613">
        <v>6</v>
      </c>
      <c r="AA23" s="613"/>
      <c r="AB23" s="613"/>
      <c r="AC23" s="613"/>
      <c r="AD23" s="614" t="s">
        <v>129</v>
      </c>
      <c r="AE23" s="614"/>
      <c r="AF23" s="614"/>
      <c r="AG23" s="614"/>
      <c r="AH23" s="614"/>
      <c r="AI23" s="614"/>
      <c r="AJ23" s="614"/>
      <c r="AK23" s="614"/>
      <c r="AL23" s="615" t="s">
        <v>129</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129</v>
      </c>
      <c r="BP23" s="613"/>
      <c r="BQ23" s="613"/>
      <c r="BR23" s="613"/>
      <c r="BS23" s="614" t="s">
        <v>176</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9" t="s">
        <v>290</v>
      </c>
      <c r="DM23" s="640"/>
      <c r="DN23" s="640"/>
      <c r="DO23" s="640"/>
      <c r="DP23" s="640"/>
      <c r="DQ23" s="640"/>
      <c r="DR23" s="640"/>
      <c r="DS23" s="640"/>
      <c r="DT23" s="640"/>
      <c r="DU23" s="640"/>
      <c r="DV23" s="641"/>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129</v>
      </c>
      <c r="S24" s="611"/>
      <c r="T24" s="611"/>
      <c r="U24" s="611"/>
      <c r="V24" s="611"/>
      <c r="W24" s="611"/>
      <c r="X24" s="611"/>
      <c r="Y24" s="612"/>
      <c r="Z24" s="613" t="s">
        <v>129</v>
      </c>
      <c r="AA24" s="613"/>
      <c r="AB24" s="613"/>
      <c r="AC24" s="613"/>
      <c r="AD24" s="614" t="s">
        <v>129</v>
      </c>
      <c r="AE24" s="614"/>
      <c r="AF24" s="614"/>
      <c r="AG24" s="614"/>
      <c r="AH24" s="614"/>
      <c r="AI24" s="614"/>
      <c r="AJ24" s="614"/>
      <c r="AK24" s="614"/>
      <c r="AL24" s="615" t="s">
        <v>176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129</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3084733</v>
      </c>
      <c r="CS24" s="600"/>
      <c r="CT24" s="600"/>
      <c r="CU24" s="600"/>
      <c r="CV24" s="600"/>
      <c r="CW24" s="600"/>
      <c r="CX24" s="600"/>
      <c r="CY24" s="601"/>
      <c r="CZ24" s="604">
        <v>37.700000000000003</v>
      </c>
      <c r="DA24" s="605"/>
      <c r="DB24" s="605"/>
      <c r="DC24" s="621"/>
      <c r="DD24" s="642">
        <v>2607957</v>
      </c>
      <c r="DE24" s="600"/>
      <c r="DF24" s="600"/>
      <c r="DG24" s="600"/>
      <c r="DH24" s="600"/>
      <c r="DI24" s="600"/>
      <c r="DJ24" s="600"/>
      <c r="DK24" s="601"/>
      <c r="DL24" s="642">
        <v>2595103</v>
      </c>
      <c r="DM24" s="600"/>
      <c r="DN24" s="600"/>
      <c r="DO24" s="600"/>
      <c r="DP24" s="600"/>
      <c r="DQ24" s="600"/>
      <c r="DR24" s="600"/>
      <c r="DS24" s="600"/>
      <c r="DT24" s="600"/>
      <c r="DU24" s="600"/>
      <c r="DV24" s="601"/>
      <c r="DW24" s="604">
        <v>53</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5356340</v>
      </c>
      <c r="S25" s="611"/>
      <c r="T25" s="611"/>
      <c r="U25" s="611"/>
      <c r="V25" s="611"/>
      <c r="W25" s="611"/>
      <c r="X25" s="611"/>
      <c r="Y25" s="612"/>
      <c r="Z25" s="613">
        <v>62.8</v>
      </c>
      <c r="AA25" s="613"/>
      <c r="AB25" s="613"/>
      <c r="AC25" s="613"/>
      <c r="AD25" s="614">
        <v>4844094</v>
      </c>
      <c r="AE25" s="614"/>
      <c r="AF25" s="614"/>
      <c r="AG25" s="614"/>
      <c r="AH25" s="614"/>
      <c r="AI25" s="614"/>
      <c r="AJ25" s="614"/>
      <c r="AK25" s="614"/>
      <c r="AL25" s="615">
        <v>99.9</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176</v>
      </c>
      <c r="BH25" s="611"/>
      <c r="BI25" s="611"/>
      <c r="BJ25" s="611"/>
      <c r="BK25" s="611"/>
      <c r="BL25" s="611"/>
      <c r="BM25" s="611"/>
      <c r="BN25" s="612"/>
      <c r="BO25" s="613" t="s">
        <v>129</v>
      </c>
      <c r="BP25" s="613"/>
      <c r="BQ25" s="613"/>
      <c r="BR25" s="613"/>
      <c r="BS25" s="614" t="s">
        <v>129</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1360849</v>
      </c>
      <c r="CS25" s="631"/>
      <c r="CT25" s="631"/>
      <c r="CU25" s="631"/>
      <c r="CV25" s="631"/>
      <c r="CW25" s="631"/>
      <c r="CX25" s="631"/>
      <c r="CY25" s="632"/>
      <c r="CZ25" s="615">
        <v>16.600000000000001</v>
      </c>
      <c r="DA25" s="643"/>
      <c r="DB25" s="643"/>
      <c r="DC25" s="645"/>
      <c r="DD25" s="619">
        <v>1221902</v>
      </c>
      <c r="DE25" s="631"/>
      <c r="DF25" s="631"/>
      <c r="DG25" s="631"/>
      <c r="DH25" s="631"/>
      <c r="DI25" s="631"/>
      <c r="DJ25" s="631"/>
      <c r="DK25" s="632"/>
      <c r="DL25" s="619">
        <v>1211251</v>
      </c>
      <c r="DM25" s="631"/>
      <c r="DN25" s="631"/>
      <c r="DO25" s="631"/>
      <c r="DP25" s="631"/>
      <c r="DQ25" s="631"/>
      <c r="DR25" s="631"/>
      <c r="DS25" s="631"/>
      <c r="DT25" s="631"/>
      <c r="DU25" s="631"/>
      <c r="DV25" s="632"/>
      <c r="DW25" s="615">
        <v>24.8</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781</v>
      </c>
      <c r="S26" s="611"/>
      <c r="T26" s="611"/>
      <c r="U26" s="611"/>
      <c r="V26" s="611"/>
      <c r="W26" s="611"/>
      <c r="X26" s="611"/>
      <c r="Y26" s="612"/>
      <c r="Z26" s="613">
        <v>0</v>
      </c>
      <c r="AA26" s="613"/>
      <c r="AB26" s="613"/>
      <c r="AC26" s="613"/>
      <c r="AD26" s="614">
        <v>781</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176</v>
      </c>
      <c r="BH26" s="611"/>
      <c r="BI26" s="611"/>
      <c r="BJ26" s="611"/>
      <c r="BK26" s="611"/>
      <c r="BL26" s="611"/>
      <c r="BM26" s="611"/>
      <c r="BN26" s="612"/>
      <c r="BO26" s="613" t="s">
        <v>176</v>
      </c>
      <c r="BP26" s="613"/>
      <c r="BQ26" s="613"/>
      <c r="BR26" s="613"/>
      <c r="BS26" s="614" t="s">
        <v>129</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795090</v>
      </c>
      <c r="CS26" s="611"/>
      <c r="CT26" s="611"/>
      <c r="CU26" s="611"/>
      <c r="CV26" s="611"/>
      <c r="CW26" s="611"/>
      <c r="CX26" s="611"/>
      <c r="CY26" s="612"/>
      <c r="CZ26" s="615">
        <v>9.6999999999999993</v>
      </c>
      <c r="DA26" s="643"/>
      <c r="DB26" s="643"/>
      <c r="DC26" s="645"/>
      <c r="DD26" s="619">
        <v>712750</v>
      </c>
      <c r="DE26" s="611"/>
      <c r="DF26" s="611"/>
      <c r="DG26" s="611"/>
      <c r="DH26" s="611"/>
      <c r="DI26" s="611"/>
      <c r="DJ26" s="611"/>
      <c r="DK26" s="612"/>
      <c r="DL26" s="619" t="s">
        <v>129</v>
      </c>
      <c r="DM26" s="611"/>
      <c r="DN26" s="611"/>
      <c r="DO26" s="611"/>
      <c r="DP26" s="611"/>
      <c r="DQ26" s="611"/>
      <c r="DR26" s="611"/>
      <c r="DS26" s="611"/>
      <c r="DT26" s="611"/>
      <c r="DU26" s="611"/>
      <c r="DV26" s="612"/>
      <c r="DW26" s="615" t="s">
        <v>129</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16949</v>
      </c>
      <c r="S27" s="611"/>
      <c r="T27" s="611"/>
      <c r="U27" s="611"/>
      <c r="V27" s="611"/>
      <c r="W27" s="611"/>
      <c r="X27" s="611"/>
      <c r="Y27" s="612"/>
      <c r="Z27" s="613">
        <v>0.2</v>
      </c>
      <c r="AA27" s="613"/>
      <c r="AB27" s="613"/>
      <c r="AC27" s="613"/>
      <c r="AD27" s="614" t="s">
        <v>129</v>
      </c>
      <c r="AE27" s="614"/>
      <c r="AF27" s="614"/>
      <c r="AG27" s="614"/>
      <c r="AH27" s="614"/>
      <c r="AI27" s="614"/>
      <c r="AJ27" s="614"/>
      <c r="AK27" s="614"/>
      <c r="AL27" s="615" t="s">
        <v>129</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848980</v>
      </c>
      <c r="BH27" s="611"/>
      <c r="BI27" s="611"/>
      <c r="BJ27" s="611"/>
      <c r="BK27" s="611"/>
      <c r="BL27" s="611"/>
      <c r="BM27" s="611"/>
      <c r="BN27" s="612"/>
      <c r="BO27" s="613">
        <v>100</v>
      </c>
      <c r="BP27" s="613"/>
      <c r="BQ27" s="613"/>
      <c r="BR27" s="613"/>
      <c r="BS27" s="614" t="s">
        <v>129</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452021</v>
      </c>
      <c r="CS27" s="631"/>
      <c r="CT27" s="631"/>
      <c r="CU27" s="631"/>
      <c r="CV27" s="631"/>
      <c r="CW27" s="631"/>
      <c r="CX27" s="631"/>
      <c r="CY27" s="632"/>
      <c r="CZ27" s="615">
        <v>5.5</v>
      </c>
      <c r="DA27" s="643"/>
      <c r="DB27" s="643"/>
      <c r="DC27" s="645"/>
      <c r="DD27" s="619">
        <v>117089</v>
      </c>
      <c r="DE27" s="631"/>
      <c r="DF27" s="631"/>
      <c r="DG27" s="631"/>
      <c r="DH27" s="631"/>
      <c r="DI27" s="631"/>
      <c r="DJ27" s="631"/>
      <c r="DK27" s="632"/>
      <c r="DL27" s="619">
        <v>114886</v>
      </c>
      <c r="DM27" s="631"/>
      <c r="DN27" s="631"/>
      <c r="DO27" s="631"/>
      <c r="DP27" s="631"/>
      <c r="DQ27" s="631"/>
      <c r="DR27" s="631"/>
      <c r="DS27" s="631"/>
      <c r="DT27" s="631"/>
      <c r="DU27" s="631"/>
      <c r="DV27" s="632"/>
      <c r="DW27" s="615">
        <v>2.2999999999999998</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39393</v>
      </c>
      <c r="S28" s="611"/>
      <c r="T28" s="611"/>
      <c r="U28" s="611"/>
      <c r="V28" s="611"/>
      <c r="W28" s="611"/>
      <c r="X28" s="611"/>
      <c r="Y28" s="612"/>
      <c r="Z28" s="613">
        <v>0.5</v>
      </c>
      <c r="AA28" s="613"/>
      <c r="AB28" s="613"/>
      <c r="AC28" s="613"/>
      <c r="AD28" s="614">
        <v>268</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1271863</v>
      </c>
      <c r="CS28" s="611"/>
      <c r="CT28" s="611"/>
      <c r="CU28" s="611"/>
      <c r="CV28" s="611"/>
      <c r="CW28" s="611"/>
      <c r="CX28" s="611"/>
      <c r="CY28" s="612"/>
      <c r="CZ28" s="615">
        <v>15.6</v>
      </c>
      <c r="DA28" s="643"/>
      <c r="DB28" s="643"/>
      <c r="DC28" s="645"/>
      <c r="DD28" s="619">
        <v>1268966</v>
      </c>
      <c r="DE28" s="611"/>
      <c r="DF28" s="611"/>
      <c r="DG28" s="611"/>
      <c r="DH28" s="611"/>
      <c r="DI28" s="611"/>
      <c r="DJ28" s="611"/>
      <c r="DK28" s="612"/>
      <c r="DL28" s="619">
        <v>1268966</v>
      </c>
      <c r="DM28" s="611"/>
      <c r="DN28" s="611"/>
      <c r="DO28" s="611"/>
      <c r="DP28" s="611"/>
      <c r="DQ28" s="611"/>
      <c r="DR28" s="611"/>
      <c r="DS28" s="611"/>
      <c r="DT28" s="611"/>
      <c r="DU28" s="611"/>
      <c r="DV28" s="612"/>
      <c r="DW28" s="615">
        <v>25.9</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27216</v>
      </c>
      <c r="S29" s="611"/>
      <c r="T29" s="611"/>
      <c r="U29" s="611"/>
      <c r="V29" s="611"/>
      <c r="W29" s="611"/>
      <c r="X29" s="611"/>
      <c r="Y29" s="612"/>
      <c r="Z29" s="613">
        <v>0.3</v>
      </c>
      <c r="AA29" s="613"/>
      <c r="AB29" s="613"/>
      <c r="AC29" s="613"/>
      <c r="AD29" s="614">
        <v>1</v>
      </c>
      <c r="AE29" s="614"/>
      <c r="AF29" s="614"/>
      <c r="AG29" s="614"/>
      <c r="AH29" s="614"/>
      <c r="AI29" s="614"/>
      <c r="AJ29" s="614"/>
      <c r="AK29" s="614"/>
      <c r="AL29" s="615">
        <v>0</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1271863</v>
      </c>
      <c r="CS29" s="631"/>
      <c r="CT29" s="631"/>
      <c r="CU29" s="631"/>
      <c r="CV29" s="631"/>
      <c r="CW29" s="631"/>
      <c r="CX29" s="631"/>
      <c r="CY29" s="632"/>
      <c r="CZ29" s="615">
        <v>15.6</v>
      </c>
      <c r="DA29" s="643"/>
      <c r="DB29" s="643"/>
      <c r="DC29" s="645"/>
      <c r="DD29" s="619">
        <v>1268966</v>
      </c>
      <c r="DE29" s="631"/>
      <c r="DF29" s="631"/>
      <c r="DG29" s="631"/>
      <c r="DH29" s="631"/>
      <c r="DI29" s="631"/>
      <c r="DJ29" s="631"/>
      <c r="DK29" s="632"/>
      <c r="DL29" s="619">
        <v>1268966</v>
      </c>
      <c r="DM29" s="631"/>
      <c r="DN29" s="631"/>
      <c r="DO29" s="631"/>
      <c r="DP29" s="631"/>
      <c r="DQ29" s="631"/>
      <c r="DR29" s="631"/>
      <c r="DS29" s="631"/>
      <c r="DT29" s="631"/>
      <c r="DU29" s="631"/>
      <c r="DV29" s="632"/>
      <c r="DW29" s="615">
        <v>25.9</v>
      </c>
      <c r="DX29" s="643"/>
      <c r="DY29" s="643"/>
      <c r="DZ29" s="643"/>
      <c r="EA29" s="643"/>
      <c r="EB29" s="643"/>
      <c r="EC29" s="644"/>
    </row>
    <row r="30" spans="2:133" ht="11.25" customHeight="1" x14ac:dyDescent="0.15">
      <c r="B30" s="607" t="s">
        <v>309</v>
      </c>
      <c r="C30" s="608"/>
      <c r="D30" s="608"/>
      <c r="E30" s="608"/>
      <c r="F30" s="608"/>
      <c r="G30" s="608"/>
      <c r="H30" s="608"/>
      <c r="I30" s="608"/>
      <c r="J30" s="608"/>
      <c r="K30" s="608"/>
      <c r="L30" s="608"/>
      <c r="M30" s="608"/>
      <c r="N30" s="608"/>
      <c r="O30" s="608"/>
      <c r="P30" s="608"/>
      <c r="Q30" s="609"/>
      <c r="R30" s="610">
        <v>977812</v>
      </c>
      <c r="S30" s="611"/>
      <c r="T30" s="611"/>
      <c r="U30" s="611"/>
      <c r="V30" s="611"/>
      <c r="W30" s="611"/>
      <c r="X30" s="611"/>
      <c r="Y30" s="612"/>
      <c r="Z30" s="613">
        <v>11.5</v>
      </c>
      <c r="AA30" s="613"/>
      <c r="AB30" s="613"/>
      <c r="AC30" s="613"/>
      <c r="AD30" s="614" t="s">
        <v>129</v>
      </c>
      <c r="AE30" s="614"/>
      <c r="AF30" s="614"/>
      <c r="AG30" s="614"/>
      <c r="AH30" s="614"/>
      <c r="AI30" s="614"/>
      <c r="AJ30" s="614"/>
      <c r="AK30" s="614"/>
      <c r="AL30" s="615" t="s">
        <v>129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1225321</v>
      </c>
      <c r="CS30" s="611"/>
      <c r="CT30" s="611"/>
      <c r="CU30" s="611"/>
      <c r="CV30" s="611"/>
      <c r="CW30" s="611"/>
      <c r="CX30" s="611"/>
      <c r="CY30" s="612"/>
      <c r="CZ30" s="615">
        <v>15</v>
      </c>
      <c r="DA30" s="643"/>
      <c r="DB30" s="643"/>
      <c r="DC30" s="645"/>
      <c r="DD30" s="619">
        <v>1222424</v>
      </c>
      <c r="DE30" s="611"/>
      <c r="DF30" s="611"/>
      <c r="DG30" s="611"/>
      <c r="DH30" s="611"/>
      <c r="DI30" s="611"/>
      <c r="DJ30" s="611"/>
      <c r="DK30" s="612"/>
      <c r="DL30" s="619">
        <v>1222424</v>
      </c>
      <c r="DM30" s="611"/>
      <c r="DN30" s="611"/>
      <c r="DO30" s="611"/>
      <c r="DP30" s="611"/>
      <c r="DQ30" s="611"/>
      <c r="DR30" s="611"/>
      <c r="DS30" s="611"/>
      <c r="DT30" s="611"/>
      <c r="DU30" s="611"/>
      <c r="DV30" s="612"/>
      <c r="DW30" s="615">
        <v>25</v>
      </c>
      <c r="DX30" s="643"/>
      <c r="DY30" s="643"/>
      <c r="DZ30" s="643"/>
      <c r="EA30" s="643"/>
      <c r="EB30" s="643"/>
      <c r="EC30" s="644"/>
    </row>
    <row r="31" spans="2:133" ht="11.25" customHeight="1" x14ac:dyDescent="0.15">
      <c r="B31" s="623" t="s">
        <v>313</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129</v>
      </c>
      <c r="AM31" s="616"/>
      <c r="AN31" s="616"/>
      <c r="AO31" s="617"/>
      <c r="AP31" s="658" t="s">
        <v>314</v>
      </c>
      <c r="AQ31" s="659"/>
      <c r="AR31" s="659"/>
      <c r="AS31" s="659"/>
      <c r="AT31" s="664" t="s">
        <v>315</v>
      </c>
      <c r="AU31" s="212"/>
      <c r="AV31" s="212"/>
      <c r="AW31" s="212"/>
      <c r="AX31" s="596" t="s">
        <v>189</v>
      </c>
      <c r="AY31" s="597"/>
      <c r="AZ31" s="597"/>
      <c r="BA31" s="597"/>
      <c r="BB31" s="597"/>
      <c r="BC31" s="597"/>
      <c r="BD31" s="597"/>
      <c r="BE31" s="597"/>
      <c r="BF31" s="598"/>
      <c r="BG31" s="657">
        <v>98.8</v>
      </c>
      <c r="BH31" s="654"/>
      <c r="BI31" s="654"/>
      <c r="BJ31" s="654"/>
      <c r="BK31" s="654"/>
      <c r="BL31" s="654"/>
      <c r="BM31" s="605">
        <v>97</v>
      </c>
      <c r="BN31" s="654"/>
      <c r="BO31" s="654"/>
      <c r="BP31" s="654"/>
      <c r="BQ31" s="655"/>
      <c r="BR31" s="657">
        <v>99.5</v>
      </c>
      <c r="BS31" s="654"/>
      <c r="BT31" s="654"/>
      <c r="BU31" s="654"/>
      <c r="BV31" s="654"/>
      <c r="BW31" s="654"/>
      <c r="BX31" s="605">
        <v>97.1</v>
      </c>
      <c r="BY31" s="654"/>
      <c r="BZ31" s="654"/>
      <c r="CA31" s="654"/>
      <c r="CB31" s="655"/>
      <c r="CD31" s="650"/>
      <c r="CE31" s="651"/>
      <c r="CF31" s="607" t="s">
        <v>316</v>
      </c>
      <c r="CG31" s="608"/>
      <c r="CH31" s="608"/>
      <c r="CI31" s="608"/>
      <c r="CJ31" s="608"/>
      <c r="CK31" s="608"/>
      <c r="CL31" s="608"/>
      <c r="CM31" s="608"/>
      <c r="CN31" s="608"/>
      <c r="CO31" s="608"/>
      <c r="CP31" s="608"/>
      <c r="CQ31" s="609"/>
      <c r="CR31" s="610">
        <v>46542</v>
      </c>
      <c r="CS31" s="631"/>
      <c r="CT31" s="631"/>
      <c r="CU31" s="631"/>
      <c r="CV31" s="631"/>
      <c r="CW31" s="631"/>
      <c r="CX31" s="631"/>
      <c r="CY31" s="632"/>
      <c r="CZ31" s="615">
        <v>0.6</v>
      </c>
      <c r="DA31" s="643"/>
      <c r="DB31" s="643"/>
      <c r="DC31" s="645"/>
      <c r="DD31" s="619">
        <v>46542</v>
      </c>
      <c r="DE31" s="631"/>
      <c r="DF31" s="631"/>
      <c r="DG31" s="631"/>
      <c r="DH31" s="631"/>
      <c r="DI31" s="631"/>
      <c r="DJ31" s="631"/>
      <c r="DK31" s="632"/>
      <c r="DL31" s="619">
        <v>46542</v>
      </c>
      <c r="DM31" s="631"/>
      <c r="DN31" s="631"/>
      <c r="DO31" s="631"/>
      <c r="DP31" s="631"/>
      <c r="DQ31" s="631"/>
      <c r="DR31" s="631"/>
      <c r="DS31" s="631"/>
      <c r="DT31" s="631"/>
      <c r="DU31" s="631"/>
      <c r="DV31" s="632"/>
      <c r="DW31" s="615">
        <v>1</v>
      </c>
      <c r="DX31" s="643"/>
      <c r="DY31" s="643"/>
      <c r="DZ31" s="643"/>
      <c r="EA31" s="643"/>
      <c r="EB31" s="643"/>
      <c r="EC31" s="644"/>
    </row>
    <row r="32" spans="2:133" ht="11.25" customHeight="1" x14ac:dyDescent="0.15">
      <c r="B32" s="607" t="s">
        <v>317</v>
      </c>
      <c r="C32" s="608"/>
      <c r="D32" s="608"/>
      <c r="E32" s="608"/>
      <c r="F32" s="608"/>
      <c r="G32" s="608"/>
      <c r="H32" s="608"/>
      <c r="I32" s="608"/>
      <c r="J32" s="608"/>
      <c r="K32" s="608"/>
      <c r="L32" s="608"/>
      <c r="M32" s="608"/>
      <c r="N32" s="608"/>
      <c r="O32" s="608"/>
      <c r="P32" s="608"/>
      <c r="Q32" s="609"/>
      <c r="R32" s="610">
        <v>506084</v>
      </c>
      <c r="S32" s="611"/>
      <c r="T32" s="611"/>
      <c r="U32" s="611"/>
      <c r="V32" s="611"/>
      <c r="W32" s="611"/>
      <c r="X32" s="611"/>
      <c r="Y32" s="612"/>
      <c r="Z32" s="613">
        <v>5.9</v>
      </c>
      <c r="AA32" s="613"/>
      <c r="AB32" s="613"/>
      <c r="AC32" s="613"/>
      <c r="AD32" s="614" t="s">
        <v>176</v>
      </c>
      <c r="AE32" s="614"/>
      <c r="AF32" s="614"/>
      <c r="AG32" s="614"/>
      <c r="AH32" s="614"/>
      <c r="AI32" s="614"/>
      <c r="AJ32" s="614"/>
      <c r="AK32" s="614"/>
      <c r="AL32" s="615" t="s">
        <v>129</v>
      </c>
      <c r="AM32" s="616"/>
      <c r="AN32" s="616"/>
      <c r="AO32" s="617"/>
      <c r="AP32" s="660"/>
      <c r="AQ32" s="661"/>
      <c r="AR32" s="661"/>
      <c r="AS32" s="661"/>
      <c r="AT32" s="665"/>
      <c r="AU32" s="208" t="s">
        <v>318</v>
      </c>
      <c r="AX32" s="607" t="s">
        <v>319</v>
      </c>
      <c r="AY32" s="608"/>
      <c r="AZ32" s="608"/>
      <c r="BA32" s="608"/>
      <c r="BB32" s="608"/>
      <c r="BC32" s="608"/>
      <c r="BD32" s="608"/>
      <c r="BE32" s="608"/>
      <c r="BF32" s="609"/>
      <c r="BG32" s="667">
        <v>99.2</v>
      </c>
      <c r="BH32" s="631"/>
      <c r="BI32" s="631"/>
      <c r="BJ32" s="631"/>
      <c r="BK32" s="631"/>
      <c r="BL32" s="631"/>
      <c r="BM32" s="616">
        <v>97.4</v>
      </c>
      <c r="BN32" s="631"/>
      <c r="BO32" s="631"/>
      <c r="BP32" s="631"/>
      <c r="BQ32" s="656"/>
      <c r="BR32" s="667">
        <v>99.5</v>
      </c>
      <c r="BS32" s="631"/>
      <c r="BT32" s="631"/>
      <c r="BU32" s="631"/>
      <c r="BV32" s="631"/>
      <c r="BW32" s="631"/>
      <c r="BX32" s="616">
        <v>97.6</v>
      </c>
      <c r="BY32" s="631"/>
      <c r="BZ32" s="631"/>
      <c r="CA32" s="631"/>
      <c r="CB32" s="656"/>
      <c r="CD32" s="652"/>
      <c r="CE32" s="653"/>
      <c r="CF32" s="607" t="s">
        <v>320</v>
      </c>
      <c r="CG32" s="608"/>
      <c r="CH32" s="608"/>
      <c r="CI32" s="608"/>
      <c r="CJ32" s="608"/>
      <c r="CK32" s="608"/>
      <c r="CL32" s="608"/>
      <c r="CM32" s="608"/>
      <c r="CN32" s="608"/>
      <c r="CO32" s="608"/>
      <c r="CP32" s="608"/>
      <c r="CQ32" s="609"/>
      <c r="CR32" s="610" t="s">
        <v>129</v>
      </c>
      <c r="CS32" s="611"/>
      <c r="CT32" s="611"/>
      <c r="CU32" s="611"/>
      <c r="CV32" s="611"/>
      <c r="CW32" s="611"/>
      <c r="CX32" s="611"/>
      <c r="CY32" s="612"/>
      <c r="CZ32" s="615" t="s">
        <v>129</v>
      </c>
      <c r="DA32" s="643"/>
      <c r="DB32" s="643"/>
      <c r="DC32" s="645"/>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129</v>
      </c>
      <c r="DX32" s="643"/>
      <c r="DY32" s="643"/>
      <c r="DZ32" s="643"/>
      <c r="EA32" s="643"/>
      <c r="EB32" s="643"/>
      <c r="EC32" s="644"/>
    </row>
    <row r="33" spans="2:133" ht="11.25" customHeight="1" x14ac:dyDescent="0.15">
      <c r="B33" s="607" t="s">
        <v>321</v>
      </c>
      <c r="C33" s="608"/>
      <c r="D33" s="608"/>
      <c r="E33" s="608"/>
      <c r="F33" s="608"/>
      <c r="G33" s="608"/>
      <c r="H33" s="608"/>
      <c r="I33" s="608"/>
      <c r="J33" s="608"/>
      <c r="K33" s="608"/>
      <c r="L33" s="608"/>
      <c r="M33" s="608"/>
      <c r="N33" s="608"/>
      <c r="O33" s="608"/>
      <c r="P33" s="608"/>
      <c r="Q33" s="609"/>
      <c r="R33" s="610">
        <v>34843</v>
      </c>
      <c r="S33" s="611"/>
      <c r="T33" s="611"/>
      <c r="U33" s="611"/>
      <c r="V33" s="611"/>
      <c r="W33" s="611"/>
      <c r="X33" s="611"/>
      <c r="Y33" s="612"/>
      <c r="Z33" s="613">
        <v>0.4</v>
      </c>
      <c r="AA33" s="613"/>
      <c r="AB33" s="613"/>
      <c r="AC33" s="613"/>
      <c r="AD33" s="614">
        <v>4956</v>
      </c>
      <c r="AE33" s="614"/>
      <c r="AF33" s="614"/>
      <c r="AG33" s="614"/>
      <c r="AH33" s="614"/>
      <c r="AI33" s="614"/>
      <c r="AJ33" s="614"/>
      <c r="AK33" s="614"/>
      <c r="AL33" s="615">
        <v>0.1</v>
      </c>
      <c r="AM33" s="616"/>
      <c r="AN33" s="616"/>
      <c r="AO33" s="617"/>
      <c r="AP33" s="662"/>
      <c r="AQ33" s="663"/>
      <c r="AR33" s="663"/>
      <c r="AS33" s="663"/>
      <c r="AT33" s="666"/>
      <c r="AU33" s="213"/>
      <c r="AV33" s="213"/>
      <c r="AW33" s="213"/>
      <c r="AX33" s="633" t="s">
        <v>322</v>
      </c>
      <c r="AY33" s="634"/>
      <c r="AZ33" s="634"/>
      <c r="BA33" s="634"/>
      <c r="BB33" s="634"/>
      <c r="BC33" s="634"/>
      <c r="BD33" s="634"/>
      <c r="BE33" s="634"/>
      <c r="BF33" s="635"/>
      <c r="BG33" s="668">
        <v>98.3</v>
      </c>
      <c r="BH33" s="669"/>
      <c r="BI33" s="669"/>
      <c r="BJ33" s="669"/>
      <c r="BK33" s="669"/>
      <c r="BL33" s="669"/>
      <c r="BM33" s="670">
        <v>96</v>
      </c>
      <c r="BN33" s="669"/>
      <c r="BO33" s="669"/>
      <c r="BP33" s="669"/>
      <c r="BQ33" s="671"/>
      <c r="BR33" s="668">
        <v>99.3</v>
      </c>
      <c r="BS33" s="669"/>
      <c r="BT33" s="669"/>
      <c r="BU33" s="669"/>
      <c r="BV33" s="669"/>
      <c r="BW33" s="669"/>
      <c r="BX33" s="670">
        <v>95.9</v>
      </c>
      <c r="BY33" s="669"/>
      <c r="BZ33" s="669"/>
      <c r="CA33" s="669"/>
      <c r="CB33" s="671"/>
      <c r="CD33" s="607" t="s">
        <v>323</v>
      </c>
      <c r="CE33" s="608"/>
      <c r="CF33" s="608"/>
      <c r="CG33" s="608"/>
      <c r="CH33" s="608"/>
      <c r="CI33" s="608"/>
      <c r="CJ33" s="608"/>
      <c r="CK33" s="608"/>
      <c r="CL33" s="608"/>
      <c r="CM33" s="608"/>
      <c r="CN33" s="608"/>
      <c r="CO33" s="608"/>
      <c r="CP33" s="608"/>
      <c r="CQ33" s="609"/>
      <c r="CR33" s="610">
        <v>4265095</v>
      </c>
      <c r="CS33" s="631"/>
      <c r="CT33" s="631"/>
      <c r="CU33" s="631"/>
      <c r="CV33" s="631"/>
      <c r="CW33" s="631"/>
      <c r="CX33" s="631"/>
      <c r="CY33" s="632"/>
      <c r="CZ33" s="615">
        <v>52.2</v>
      </c>
      <c r="DA33" s="643"/>
      <c r="DB33" s="643"/>
      <c r="DC33" s="645"/>
      <c r="DD33" s="619">
        <v>2760168</v>
      </c>
      <c r="DE33" s="631"/>
      <c r="DF33" s="631"/>
      <c r="DG33" s="631"/>
      <c r="DH33" s="631"/>
      <c r="DI33" s="631"/>
      <c r="DJ33" s="631"/>
      <c r="DK33" s="632"/>
      <c r="DL33" s="619">
        <v>2188858</v>
      </c>
      <c r="DM33" s="631"/>
      <c r="DN33" s="631"/>
      <c r="DO33" s="631"/>
      <c r="DP33" s="631"/>
      <c r="DQ33" s="631"/>
      <c r="DR33" s="631"/>
      <c r="DS33" s="631"/>
      <c r="DT33" s="631"/>
      <c r="DU33" s="631"/>
      <c r="DV33" s="632"/>
      <c r="DW33" s="615">
        <v>44.7</v>
      </c>
      <c r="DX33" s="643"/>
      <c r="DY33" s="643"/>
      <c r="DZ33" s="643"/>
      <c r="EA33" s="643"/>
      <c r="EB33" s="643"/>
      <c r="EC33" s="644"/>
    </row>
    <row r="34" spans="2:133" ht="11.25" customHeight="1" x14ac:dyDescent="0.15">
      <c r="B34" s="607" t="s">
        <v>324</v>
      </c>
      <c r="C34" s="608"/>
      <c r="D34" s="608"/>
      <c r="E34" s="608"/>
      <c r="F34" s="608"/>
      <c r="G34" s="608"/>
      <c r="H34" s="608"/>
      <c r="I34" s="608"/>
      <c r="J34" s="608"/>
      <c r="K34" s="608"/>
      <c r="L34" s="608"/>
      <c r="M34" s="608"/>
      <c r="N34" s="608"/>
      <c r="O34" s="608"/>
      <c r="P34" s="608"/>
      <c r="Q34" s="609"/>
      <c r="R34" s="610">
        <v>161142</v>
      </c>
      <c r="S34" s="611"/>
      <c r="T34" s="611"/>
      <c r="U34" s="611"/>
      <c r="V34" s="611"/>
      <c r="W34" s="611"/>
      <c r="X34" s="611"/>
      <c r="Y34" s="612"/>
      <c r="Z34" s="613">
        <v>1.9</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1236319</v>
      </c>
      <c r="CS34" s="611"/>
      <c r="CT34" s="611"/>
      <c r="CU34" s="611"/>
      <c r="CV34" s="611"/>
      <c r="CW34" s="611"/>
      <c r="CX34" s="611"/>
      <c r="CY34" s="612"/>
      <c r="CZ34" s="615">
        <v>15.1</v>
      </c>
      <c r="DA34" s="643"/>
      <c r="DB34" s="643"/>
      <c r="DC34" s="645"/>
      <c r="DD34" s="619">
        <v>791067</v>
      </c>
      <c r="DE34" s="611"/>
      <c r="DF34" s="611"/>
      <c r="DG34" s="611"/>
      <c r="DH34" s="611"/>
      <c r="DI34" s="611"/>
      <c r="DJ34" s="611"/>
      <c r="DK34" s="612"/>
      <c r="DL34" s="619">
        <v>688407</v>
      </c>
      <c r="DM34" s="611"/>
      <c r="DN34" s="611"/>
      <c r="DO34" s="611"/>
      <c r="DP34" s="611"/>
      <c r="DQ34" s="611"/>
      <c r="DR34" s="611"/>
      <c r="DS34" s="611"/>
      <c r="DT34" s="611"/>
      <c r="DU34" s="611"/>
      <c r="DV34" s="612"/>
      <c r="DW34" s="615">
        <v>14.1</v>
      </c>
      <c r="DX34" s="643"/>
      <c r="DY34" s="643"/>
      <c r="DZ34" s="643"/>
      <c r="EA34" s="643"/>
      <c r="EB34" s="643"/>
      <c r="EC34" s="644"/>
    </row>
    <row r="35" spans="2:133" ht="11.25" customHeight="1" x14ac:dyDescent="0.15">
      <c r="B35" s="607" t="s">
        <v>326</v>
      </c>
      <c r="C35" s="608"/>
      <c r="D35" s="608"/>
      <c r="E35" s="608"/>
      <c r="F35" s="608"/>
      <c r="G35" s="608"/>
      <c r="H35" s="608"/>
      <c r="I35" s="608"/>
      <c r="J35" s="608"/>
      <c r="K35" s="608"/>
      <c r="L35" s="608"/>
      <c r="M35" s="608"/>
      <c r="N35" s="608"/>
      <c r="O35" s="608"/>
      <c r="P35" s="608"/>
      <c r="Q35" s="609"/>
      <c r="R35" s="610">
        <v>214294</v>
      </c>
      <c r="S35" s="611"/>
      <c r="T35" s="611"/>
      <c r="U35" s="611"/>
      <c r="V35" s="611"/>
      <c r="W35" s="611"/>
      <c r="X35" s="611"/>
      <c r="Y35" s="612"/>
      <c r="Z35" s="613">
        <v>2.5</v>
      </c>
      <c r="AA35" s="613"/>
      <c r="AB35" s="613"/>
      <c r="AC35" s="613"/>
      <c r="AD35" s="614" t="s">
        <v>129</v>
      </c>
      <c r="AE35" s="614"/>
      <c r="AF35" s="614"/>
      <c r="AG35" s="614"/>
      <c r="AH35" s="614"/>
      <c r="AI35" s="614"/>
      <c r="AJ35" s="614"/>
      <c r="AK35" s="614"/>
      <c r="AL35" s="615" t="s">
        <v>176</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273666</v>
      </c>
      <c r="CS35" s="631"/>
      <c r="CT35" s="631"/>
      <c r="CU35" s="631"/>
      <c r="CV35" s="631"/>
      <c r="CW35" s="631"/>
      <c r="CX35" s="631"/>
      <c r="CY35" s="632"/>
      <c r="CZ35" s="615">
        <v>3.3</v>
      </c>
      <c r="DA35" s="643"/>
      <c r="DB35" s="643"/>
      <c r="DC35" s="645"/>
      <c r="DD35" s="619">
        <v>161632</v>
      </c>
      <c r="DE35" s="631"/>
      <c r="DF35" s="631"/>
      <c r="DG35" s="631"/>
      <c r="DH35" s="631"/>
      <c r="DI35" s="631"/>
      <c r="DJ35" s="631"/>
      <c r="DK35" s="632"/>
      <c r="DL35" s="619">
        <v>125177</v>
      </c>
      <c r="DM35" s="631"/>
      <c r="DN35" s="631"/>
      <c r="DO35" s="631"/>
      <c r="DP35" s="631"/>
      <c r="DQ35" s="631"/>
      <c r="DR35" s="631"/>
      <c r="DS35" s="631"/>
      <c r="DT35" s="631"/>
      <c r="DU35" s="631"/>
      <c r="DV35" s="632"/>
      <c r="DW35" s="615">
        <v>2.6</v>
      </c>
      <c r="DX35" s="643"/>
      <c r="DY35" s="643"/>
      <c r="DZ35" s="643"/>
      <c r="EA35" s="643"/>
      <c r="EB35" s="643"/>
      <c r="EC35" s="644"/>
    </row>
    <row r="36" spans="2:133" ht="11.25" customHeight="1" x14ac:dyDescent="0.15">
      <c r="B36" s="607" t="s">
        <v>330</v>
      </c>
      <c r="C36" s="608"/>
      <c r="D36" s="608"/>
      <c r="E36" s="608"/>
      <c r="F36" s="608"/>
      <c r="G36" s="608"/>
      <c r="H36" s="608"/>
      <c r="I36" s="608"/>
      <c r="J36" s="608"/>
      <c r="K36" s="608"/>
      <c r="L36" s="608"/>
      <c r="M36" s="608"/>
      <c r="N36" s="608"/>
      <c r="O36" s="608"/>
      <c r="P36" s="608"/>
      <c r="Q36" s="609"/>
      <c r="R36" s="610">
        <v>447912</v>
      </c>
      <c r="S36" s="611"/>
      <c r="T36" s="611"/>
      <c r="U36" s="611"/>
      <c r="V36" s="611"/>
      <c r="W36" s="611"/>
      <c r="X36" s="611"/>
      <c r="Y36" s="612"/>
      <c r="Z36" s="613">
        <v>5.3</v>
      </c>
      <c r="AA36" s="613"/>
      <c r="AB36" s="613"/>
      <c r="AC36" s="613"/>
      <c r="AD36" s="614" t="s">
        <v>176</v>
      </c>
      <c r="AE36" s="614"/>
      <c r="AF36" s="614"/>
      <c r="AG36" s="614"/>
      <c r="AH36" s="614"/>
      <c r="AI36" s="614"/>
      <c r="AJ36" s="614"/>
      <c r="AK36" s="614"/>
      <c r="AL36" s="615" t="s">
        <v>176</v>
      </c>
      <c r="AM36" s="616"/>
      <c r="AN36" s="616"/>
      <c r="AO36" s="617"/>
      <c r="AP36" s="218"/>
      <c r="AQ36" s="676" t="s">
        <v>331</v>
      </c>
      <c r="AR36" s="677"/>
      <c r="AS36" s="677"/>
      <c r="AT36" s="677"/>
      <c r="AU36" s="677"/>
      <c r="AV36" s="677"/>
      <c r="AW36" s="677"/>
      <c r="AX36" s="677"/>
      <c r="AY36" s="678"/>
      <c r="AZ36" s="599">
        <v>1091086</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9313</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1495683</v>
      </c>
      <c r="CS36" s="611"/>
      <c r="CT36" s="611"/>
      <c r="CU36" s="611"/>
      <c r="CV36" s="611"/>
      <c r="CW36" s="611"/>
      <c r="CX36" s="611"/>
      <c r="CY36" s="612"/>
      <c r="CZ36" s="615">
        <v>18.3</v>
      </c>
      <c r="DA36" s="643"/>
      <c r="DB36" s="643"/>
      <c r="DC36" s="645"/>
      <c r="DD36" s="619">
        <v>986698</v>
      </c>
      <c r="DE36" s="611"/>
      <c r="DF36" s="611"/>
      <c r="DG36" s="611"/>
      <c r="DH36" s="611"/>
      <c r="DI36" s="611"/>
      <c r="DJ36" s="611"/>
      <c r="DK36" s="612"/>
      <c r="DL36" s="619">
        <v>904981</v>
      </c>
      <c r="DM36" s="611"/>
      <c r="DN36" s="611"/>
      <c r="DO36" s="611"/>
      <c r="DP36" s="611"/>
      <c r="DQ36" s="611"/>
      <c r="DR36" s="611"/>
      <c r="DS36" s="611"/>
      <c r="DT36" s="611"/>
      <c r="DU36" s="611"/>
      <c r="DV36" s="612"/>
      <c r="DW36" s="615">
        <v>18.5</v>
      </c>
      <c r="DX36" s="643"/>
      <c r="DY36" s="643"/>
      <c r="DZ36" s="643"/>
      <c r="EA36" s="643"/>
      <c r="EB36" s="643"/>
      <c r="EC36" s="644"/>
    </row>
    <row r="37" spans="2:133" ht="11.25" customHeight="1" x14ac:dyDescent="0.15">
      <c r="B37" s="607" t="s">
        <v>334</v>
      </c>
      <c r="C37" s="608"/>
      <c r="D37" s="608"/>
      <c r="E37" s="608"/>
      <c r="F37" s="608"/>
      <c r="G37" s="608"/>
      <c r="H37" s="608"/>
      <c r="I37" s="608"/>
      <c r="J37" s="608"/>
      <c r="K37" s="608"/>
      <c r="L37" s="608"/>
      <c r="M37" s="608"/>
      <c r="N37" s="608"/>
      <c r="O37" s="608"/>
      <c r="P37" s="608"/>
      <c r="Q37" s="609"/>
      <c r="R37" s="610">
        <v>88060</v>
      </c>
      <c r="S37" s="611"/>
      <c r="T37" s="611"/>
      <c r="U37" s="611"/>
      <c r="V37" s="611"/>
      <c r="W37" s="611"/>
      <c r="X37" s="611"/>
      <c r="Y37" s="612"/>
      <c r="Z37" s="613">
        <v>1</v>
      </c>
      <c r="AA37" s="613"/>
      <c r="AB37" s="613"/>
      <c r="AC37" s="613"/>
      <c r="AD37" s="614">
        <v>899</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398578</v>
      </c>
      <c r="BA37" s="611"/>
      <c r="BB37" s="611"/>
      <c r="BC37" s="611"/>
      <c r="BD37" s="631"/>
      <c r="BE37" s="631"/>
      <c r="BF37" s="656"/>
      <c r="BG37" s="607" t="s">
        <v>336</v>
      </c>
      <c r="BH37" s="608"/>
      <c r="BI37" s="608"/>
      <c r="BJ37" s="608"/>
      <c r="BK37" s="608"/>
      <c r="BL37" s="608"/>
      <c r="BM37" s="608"/>
      <c r="BN37" s="608"/>
      <c r="BO37" s="608"/>
      <c r="BP37" s="608"/>
      <c r="BQ37" s="608"/>
      <c r="BR37" s="608"/>
      <c r="BS37" s="608"/>
      <c r="BT37" s="608"/>
      <c r="BU37" s="609"/>
      <c r="BV37" s="610">
        <v>11600</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150794</v>
      </c>
      <c r="CS37" s="631"/>
      <c r="CT37" s="631"/>
      <c r="CU37" s="631"/>
      <c r="CV37" s="631"/>
      <c r="CW37" s="631"/>
      <c r="CX37" s="631"/>
      <c r="CY37" s="632"/>
      <c r="CZ37" s="615">
        <v>1.8</v>
      </c>
      <c r="DA37" s="643"/>
      <c r="DB37" s="643"/>
      <c r="DC37" s="645"/>
      <c r="DD37" s="619">
        <v>150794</v>
      </c>
      <c r="DE37" s="631"/>
      <c r="DF37" s="631"/>
      <c r="DG37" s="631"/>
      <c r="DH37" s="631"/>
      <c r="DI37" s="631"/>
      <c r="DJ37" s="631"/>
      <c r="DK37" s="632"/>
      <c r="DL37" s="619">
        <v>150794</v>
      </c>
      <c r="DM37" s="631"/>
      <c r="DN37" s="631"/>
      <c r="DO37" s="631"/>
      <c r="DP37" s="631"/>
      <c r="DQ37" s="631"/>
      <c r="DR37" s="631"/>
      <c r="DS37" s="631"/>
      <c r="DT37" s="631"/>
      <c r="DU37" s="631"/>
      <c r="DV37" s="632"/>
      <c r="DW37" s="615">
        <v>3.1</v>
      </c>
      <c r="DX37" s="643"/>
      <c r="DY37" s="643"/>
      <c r="DZ37" s="643"/>
      <c r="EA37" s="643"/>
      <c r="EB37" s="643"/>
      <c r="EC37" s="644"/>
    </row>
    <row r="38" spans="2:133" ht="11.25" customHeight="1" x14ac:dyDescent="0.15">
      <c r="B38" s="607" t="s">
        <v>338</v>
      </c>
      <c r="C38" s="608"/>
      <c r="D38" s="608"/>
      <c r="E38" s="608"/>
      <c r="F38" s="608"/>
      <c r="G38" s="608"/>
      <c r="H38" s="608"/>
      <c r="I38" s="608"/>
      <c r="J38" s="608"/>
      <c r="K38" s="608"/>
      <c r="L38" s="608"/>
      <c r="M38" s="608"/>
      <c r="N38" s="608"/>
      <c r="O38" s="608"/>
      <c r="P38" s="608"/>
      <c r="Q38" s="609"/>
      <c r="R38" s="610">
        <v>652939</v>
      </c>
      <c r="S38" s="611"/>
      <c r="T38" s="611"/>
      <c r="U38" s="611"/>
      <c r="V38" s="611"/>
      <c r="W38" s="611"/>
      <c r="X38" s="611"/>
      <c r="Y38" s="612"/>
      <c r="Z38" s="613">
        <v>7.7</v>
      </c>
      <c r="AA38" s="613"/>
      <c r="AB38" s="613"/>
      <c r="AC38" s="613"/>
      <c r="AD38" s="614" t="s">
        <v>129</v>
      </c>
      <c r="AE38" s="614"/>
      <c r="AF38" s="614"/>
      <c r="AG38" s="614"/>
      <c r="AH38" s="614"/>
      <c r="AI38" s="614"/>
      <c r="AJ38" s="614"/>
      <c r="AK38" s="614"/>
      <c r="AL38" s="615" t="s">
        <v>129</v>
      </c>
      <c r="AM38" s="616"/>
      <c r="AN38" s="616"/>
      <c r="AO38" s="617"/>
      <c r="AQ38" s="673" t="s">
        <v>339</v>
      </c>
      <c r="AR38" s="674"/>
      <c r="AS38" s="674"/>
      <c r="AT38" s="674"/>
      <c r="AU38" s="674"/>
      <c r="AV38" s="674"/>
      <c r="AW38" s="674"/>
      <c r="AX38" s="674"/>
      <c r="AY38" s="675"/>
      <c r="AZ38" s="610">
        <v>278711</v>
      </c>
      <c r="BA38" s="611"/>
      <c r="BB38" s="611"/>
      <c r="BC38" s="611"/>
      <c r="BD38" s="631"/>
      <c r="BE38" s="631"/>
      <c r="BF38" s="656"/>
      <c r="BG38" s="607" t="s">
        <v>340</v>
      </c>
      <c r="BH38" s="608"/>
      <c r="BI38" s="608"/>
      <c r="BJ38" s="608"/>
      <c r="BK38" s="608"/>
      <c r="BL38" s="608"/>
      <c r="BM38" s="608"/>
      <c r="BN38" s="608"/>
      <c r="BO38" s="608"/>
      <c r="BP38" s="608"/>
      <c r="BQ38" s="608"/>
      <c r="BR38" s="608"/>
      <c r="BS38" s="608"/>
      <c r="BT38" s="608"/>
      <c r="BU38" s="609"/>
      <c r="BV38" s="610">
        <v>913</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692508</v>
      </c>
      <c r="CS38" s="611"/>
      <c r="CT38" s="611"/>
      <c r="CU38" s="611"/>
      <c r="CV38" s="611"/>
      <c r="CW38" s="611"/>
      <c r="CX38" s="611"/>
      <c r="CY38" s="612"/>
      <c r="CZ38" s="615">
        <v>8.5</v>
      </c>
      <c r="DA38" s="643"/>
      <c r="DB38" s="643"/>
      <c r="DC38" s="645"/>
      <c r="DD38" s="619">
        <v>620434</v>
      </c>
      <c r="DE38" s="611"/>
      <c r="DF38" s="611"/>
      <c r="DG38" s="611"/>
      <c r="DH38" s="611"/>
      <c r="DI38" s="611"/>
      <c r="DJ38" s="611"/>
      <c r="DK38" s="612"/>
      <c r="DL38" s="619">
        <v>470293</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129</v>
      </c>
      <c r="AA39" s="613"/>
      <c r="AB39" s="613"/>
      <c r="AC39" s="613"/>
      <c r="AD39" s="614" t="s">
        <v>176</v>
      </c>
      <c r="AE39" s="614"/>
      <c r="AF39" s="614"/>
      <c r="AG39" s="614"/>
      <c r="AH39" s="614"/>
      <c r="AI39" s="614"/>
      <c r="AJ39" s="614"/>
      <c r="AK39" s="614"/>
      <c r="AL39" s="615" t="s">
        <v>176</v>
      </c>
      <c r="AM39" s="616"/>
      <c r="AN39" s="616"/>
      <c r="AO39" s="617"/>
      <c r="AQ39" s="673" t="s">
        <v>343</v>
      </c>
      <c r="AR39" s="674"/>
      <c r="AS39" s="674"/>
      <c r="AT39" s="674"/>
      <c r="AU39" s="674"/>
      <c r="AV39" s="674"/>
      <c r="AW39" s="674"/>
      <c r="AX39" s="674"/>
      <c r="AY39" s="675"/>
      <c r="AZ39" s="610">
        <v>75000</v>
      </c>
      <c r="BA39" s="611"/>
      <c r="BB39" s="611"/>
      <c r="BC39" s="611"/>
      <c r="BD39" s="631"/>
      <c r="BE39" s="631"/>
      <c r="BF39" s="656"/>
      <c r="BG39" s="607" t="s">
        <v>344</v>
      </c>
      <c r="BH39" s="608"/>
      <c r="BI39" s="608"/>
      <c r="BJ39" s="608"/>
      <c r="BK39" s="608"/>
      <c r="BL39" s="608"/>
      <c r="BM39" s="608"/>
      <c r="BN39" s="608"/>
      <c r="BO39" s="608"/>
      <c r="BP39" s="608"/>
      <c r="BQ39" s="608"/>
      <c r="BR39" s="608"/>
      <c r="BS39" s="608"/>
      <c r="BT39" s="608"/>
      <c r="BU39" s="609"/>
      <c r="BV39" s="610">
        <v>1280</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559719</v>
      </c>
      <c r="CS39" s="631"/>
      <c r="CT39" s="631"/>
      <c r="CU39" s="631"/>
      <c r="CV39" s="631"/>
      <c r="CW39" s="631"/>
      <c r="CX39" s="631"/>
      <c r="CY39" s="632"/>
      <c r="CZ39" s="615">
        <v>6.8</v>
      </c>
      <c r="DA39" s="643"/>
      <c r="DB39" s="643"/>
      <c r="DC39" s="645"/>
      <c r="DD39" s="619">
        <v>200337</v>
      </c>
      <c r="DE39" s="631"/>
      <c r="DF39" s="631"/>
      <c r="DG39" s="631"/>
      <c r="DH39" s="631"/>
      <c r="DI39" s="631"/>
      <c r="DJ39" s="631"/>
      <c r="DK39" s="632"/>
      <c r="DL39" s="619" t="s">
        <v>129</v>
      </c>
      <c r="DM39" s="631"/>
      <c r="DN39" s="631"/>
      <c r="DO39" s="631"/>
      <c r="DP39" s="631"/>
      <c r="DQ39" s="631"/>
      <c r="DR39" s="631"/>
      <c r="DS39" s="631"/>
      <c r="DT39" s="631"/>
      <c r="DU39" s="631"/>
      <c r="DV39" s="632"/>
      <c r="DW39" s="615" t="s">
        <v>129</v>
      </c>
      <c r="DX39" s="643"/>
      <c r="DY39" s="643"/>
      <c r="DZ39" s="643"/>
      <c r="EA39" s="643"/>
      <c r="EB39" s="643"/>
      <c r="EC39" s="644"/>
    </row>
    <row r="40" spans="2:133" ht="11.25" customHeight="1" x14ac:dyDescent="0.15">
      <c r="B40" s="607" t="s">
        <v>346</v>
      </c>
      <c r="C40" s="608"/>
      <c r="D40" s="608"/>
      <c r="E40" s="608"/>
      <c r="F40" s="608"/>
      <c r="G40" s="608"/>
      <c r="H40" s="608"/>
      <c r="I40" s="608"/>
      <c r="J40" s="608"/>
      <c r="K40" s="608"/>
      <c r="L40" s="608"/>
      <c r="M40" s="608"/>
      <c r="N40" s="608"/>
      <c r="O40" s="608"/>
      <c r="P40" s="608"/>
      <c r="Q40" s="609"/>
      <c r="R40" s="610">
        <v>41639</v>
      </c>
      <c r="S40" s="611"/>
      <c r="T40" s="611"/>
      <c r="U40" s="611"/>
      <c r="V40" s="611"/>
      <c r="W40" s="611"/>
      <c r="X40" s="611"/>
      <c r="Y40" s="612"/>
      <c r="Z40" s="613">
        <v>0.5</v>
      </c>
      <c r="AA40" s="613"/>
      <c r="AB40" s="613"/>
      <c r="AC40" s="613"/>
      <c r="AD40" s="614" t="s">
        <v>176</v>
      </c>
      <c r="AE40" s="614"/>
      <c r="AF40" s="614"/>
      <c r="AG40" s="614"/>
      <c r="AH40" s="614"/>
      <c r="AI40" s="614"/>
      <c r="AJ40" s="614"/>
      <c r="AK40" s="614"/>
      <c r="AL40" s="615" t="s">
        <v>129</v>
      </c>
      <c r="AM40" s="616"/>
      <c r="AN40" s="616"/>
      <c r="AO40" s="617"/>
      <c r="AQ40" s="673" t="s">
        <v>347</v>
      </c>
      <c r="AR40" s="674"/>
      <c r="AS40" s="674"/>
      <c r="AT40" s="674"/>
      <c r="AU40" s="674"/>
      <c r="AV40" s="674"/>
      <c r="AW40" s="674"/>
      <c r="AX40" s="674"/>
      <c r="AY40" s="675"/>
      <c r="AZ40" s="610" t="s">
        <v>176</v>
      </c>
      <c r="BA40" s="611"/>
      <c r="BB40" s="611"/>
      <c r="BC40" s="611"/>
      <c r="BD40" s="631"/>
      <c r="BE40" s="631"/>
      <c r="BF40" s="656"/>
      <c r="BG40" s="660" t="s">
        <v>348</v>
      </c>
      <c r="BH40" s="661"/>
      <c r="BI40" s="661"/>
      <c r="BJ40" s="661"/>
      <c r="BK40" s="661"/>
      <c r="BL40" s="214"/>
      <c r="BM40" s="608" t="s">
        <v>349</v>
      </c>
      <c r="BN40" s="608"/>
      <c r="BO40" s="608"/>
      <c r="BP40" s="608"/>
      <c r="BQ40" s="608"/>
      <c r="BR40" s="608"/>
      <c r="BS40" s="608"/>
      <c r="BT40" s="608"/>
      <c r="BU40" s="609"/>
      <c r="BV40" s="610">
        <v>86</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7200</v>
      </c>
      <c r="CS40" s="611"/>
      <c r="CT40" s="611"/>
      <c r="CU40" s="611"/>
      <c r="CV40" s="611"/>
      <c r="CW40" s="611"/>
      <c r="CX40" s="611"/>
      <c r="CY40" s="612"/>
      <c r="CZ40" s="615">
        <v>0.1</v>
      </c>
      <c r="DA40" s="643"/>
      <c r="DB40" s="643"/>
      <c r="DC40" s="645"/>
      <c r="DD40" s="619" t="s">
        <v>129</v>
      </c>
      <c r="DE40" s="611"/>
      <c r="DF40" s="611"/>
      <c r="DG40" s="611"/>
      <c r="DH40" s="611"/>
      <c r="DI40" s="611"/>
      <c r="DJ40" s="611"/>
      <c r="DK40" s="612"/>
      <c r="DL40" s="619" t="s">
        <v>129</v>
      </c>
      <c r="DM40" s="611"/>
      <c r="DN40" s="611"/>
      <c r="DO40" s="611"/>
      <c r="DP40" s="611"/>
      <c r="DQ40" s="611"/>
      <c r="DR40" s="611"/>
      <c r="DS40" s="611"/>
      <c r="DT40" s="611"/>
      <c r="DU40" s="611"/>
      <c r="DV40" s="612"/>
      <c r="DW40" s="615" t="s">
        <v>129</v>
      </c>
      <c r="DX40" s="643"/>
      <c r="DY40" s="643"/>
      <c r="DZ40" s="643"/>
      <c r="EA40" s="643"/>
      <c r="EB40" s="643"/>
      <c r="EC40" s="644"/>
    </row>
    <row r="41" spans="2:133" ht="11.25" customHeight="1" x14ac:dyDescent="0.15">
      <c r="B41" s="633" t="s">
        <v>351</v>
      </c>
      <c r="C41" s="634"/>
      <c r="D41" s="634"/>
      <c r="E41" s="634"/>
      <c r="F41" s="634"/>
      <c r="G41" s="634"/>
      <c r="H41" s="634"/>
      <c r="I41" s="634"/>
      <c r="J41" s="634"/>
      <c r="K41" s="634"/>
      <c r="L41" s="634"/>
      <c r="M41" s="634"/>
      <c r="N41" s="634"/>
      <c r="O41" s="634"/>
      <c r="P41" s="634"/>
      <c r="Q41" s="635"/>
      <c r="R41" s="682">
        <v>8523765</v>
      </c>
      <c r="S41" s="683"/>
      <c r="T41" s="683"/>
      <c r="U41" s="683"/>
      <c r="V41" s="683"/>
      <c r="W41" s="683"/>
      <c r="X41" s="683"/>
      <c r="Y41" s="687"/>
      <c r="Z41" s="688">
        <v>100</v>
      </c>
      <c r="AA41" s="688"/>
      <c r="AB41" s="688"/>
      <c r="AC41" s="688"/>
      <c r="AD41" s="689">
        <v>4850999</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78974</v>
      </c>
      <c r="BA41" s="611"/>
      <c r="BB41" s="611"/>
      <c r="BC41" s="611"/>
      <c r="BD41" s="631"/>
      <c r="BE41" s="631"/>
      <c r="BF41" s="656"/>
      <c r="BG41" s="660"/>
      <c r="BH41" s="661"/>
      <c r="BI41" s="661"/>
      <c r="BJ41" s="661"/>
      <c r="BK41" s="661"/>
      <c r="BL41" s="214"/>
      <c r="BM41" s="608" t="s">
        <v>353</v>
      </c>
      <c r="BN41" s="608"/>
      <c r="BO41" s="608"/>
      <c r="BP41" s="608"/>
      <c r="BQ41" s="608"/>
      <c r="BR41" s="608"/>
      <c r="BS41" s="608"/>
      <c r="BT41" s="608"/>
      <c r="BU41" s="609"/>
      <c r="BV41" s="610" t="s">
        <v>129</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129</v>
      </c>
      <c r="CS41" s="631"/>
      <c r="CT41" s="631"/>
      <c r="CU41" s="631"/>
      <c r="CV41" s="631"/>
      <c r="CW41" s="631"/>
      <c r="CX41" s="631"/>
      <c r="CY41" s="632"/>
      <c r="CZ41" s="615" t="s">
        <v>129</v>
      </c>
      <c r="DA41" s="643"/>
      <c r="DB41" s="643"/>
      <c r="DC41" s="645"/>
      <c r="DD41" s="619" t="s">
        <v>176</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259823</v>
      </c>
      <c r="BA42" s="683"/>
      <c r="BB42" s="683"/>
      <c r="BC42" s="683"/>
      <c r="BD42" s="669"/>
      <c r="BE42" s="669"/>
      <c r="BF42" s="671"/>
      <c r="BG42" s="662"/>
      <c r="BH42" s="663"/>
      <c r="BI42" s="663"/>
      <c r="BJ42" s="663"/>
      <c r="BK42" s="663"/>
      <c r="BL42" s="215"/>
      <c r="BM42" s="634" t="s">
        <v>356</v>
      </c>
      <c r="BN42" s="634"/>
      <c r="BO42" s="634"/>
      <c r="BP42" s="634"/>
      <c r="BQ42" s="634"/>
      <c r="BR42" s="634"/>
      <c r="BS42" s="634"/>
      <c r="BT42" s="634"/>
      <c r="BU42" s="635"/>
      <c r="BV42" s="682">
        <v>424</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825340</v>
      </c>
      <c r="CS42" s="631"/>
      <c r="CT42" s="631"/>
      <c r="CU42" s="631"/>
      <c r="CV42" s="631"/>
      <c r="CW42" s="631"/>
      <c r="CX42" s="631"/>
      <c r="CY42" s="632"/>
      <c r="CZ42" s="615">
        <v>10.1</v>
      </c>
      <c r="DA42" s="643"/>
      <c r="DB42" s="643"/>
      <c r="DC42" s="645"/>
      <c r="DD42" s="619">
        <v>128521</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t="s">
        <v>176</v>
      </c>
      <c r="CS43" s="631"/>
      <c r="CT43" s="631"/>
      <c r="CU43" s="631"/>
      <c r="CV43" s="631"/>
      <c r="CW43" s="631"/>
      <c r="CX43" s="631"/>
      <c r="CY43" s="632"/>
      <c r="CZ43" s="615" t="s">
        <v>176</v>
      </c>
      <c r="DA43" s="643"/>
      <c r="DB43" s="643"/>
      <c r="DC43" s="645"/>
      <c r="DD43" s="619" t="s">
        <v>129</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694050</v>
      </c>
      <c r="CS44" s="611"/>
      <c r="CT44" s="611"/>
      <c r="CU44" s="611"/>
      <c r="CV44" s="611"/>
      <c r="CW44" s="611"/>
      <c r="CX44" s="611"/>
      <c r="CY44" s="612"/>
      <c r="CZ44" s="615">
        <v>8.5</v>
      </c>
      <c r="DA44" s="616"/>
      <c r="DB44" s="616"/>
      <c r="DC44" s="622"/>
      <c r="DD44" s="619">
        <v>124382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397279</v>
      </c>
      <c r="CS45" s="631"/>
      <c r="CT45" s="631"/>
      <c r="CU45" s="631"/>
      <c r="CV45" s="631"/>
      <c r="CW45" s="631"/>
      <c r="CX45" s="631"/>
      <c r="CY45" s="632"/>
      <c r="CZ45" s="615">
        <v>4.9000000000000004</v>
      </c>
      <c r="DA45" s="643"/>
      <c r="DB45" s="643"/>
      <c r="DC45" s="645"/>
      <c r="DD45" s="619">
        <v>47720</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276972</v>
      </c>
      <c r="CS46" s="611"/>
      <c r="CT46" s="611"/>
      <c r="CU46" s="611"/>
      <c r="CV46" s="611"/>
      <c r="CW46" s="611"/>
      <c r="CX46" s="611"/>
      <c r="CY46" s="612"/>
      <c r="CZ46" s="615">
        <v>3.4</v>
      </c>
      <c r="DA46" s="616"/>
      <c r="DB46" s="616"/>
      <c r="DC46" s="622"/>
      <c r="DD46" s="619">
        <v>72303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v>131290</v>
      </c>
      <c r="CS47" s="631"/>
      <c r="CT47" s="631"/>
      <c r="CU47" s="631"/>
      <c r="CV47" s="631"/>
      <c r="CW47" s="631"/>
      <c r="CX47" s="631"/>
      <c r="CY47" s="632"/>
      <c r="CZ47" s="615">
        <v>1.6</v>
      </c>
      <c r="DA47" s="643"/>
      <c r="DB47" s="643"/>
      <c r="DC47" s="645"/>
      <c r="DD47" s="619">
        <v>4139</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366</v>
      </c>
      <c r="CG48" s="608"/>
      <c r="CH48" s="608"/>
      <c r="CI48" s="608"/>
      <c r="CJ48" s="608"/>
      <c r="CK48" s="608"/>
      <c r="CL48" s="608"/>
      <c r="CM48" s="608"/>
      <c r="CN48" s="608"/>
      <c r="CO48" s="608"/>
      <c r="CP48" s="608"/>
      <c r="CQ48" s="609"/>
      <c r="CR48" s="610" t="s">
        <v>176</v>
      </c>
      <c r="CS48" s="611"/>
      <c r="CT48" s="611"/>
      <c r="CU48" s="611"/>
      <c r="CV48" s="611"/>
      <c r="CW48" s="611"/>
      <c r="CX48" s="611"/>
      <c r="CY48" s="612"/>
      <c r="CZ48" s="615" t="s">
        <v>176</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367</v>
      </c>
      <c r="CE49" s="634"/>
      <c r="CF49" s="634"/>
      <c r="CG49" s="634"/>
      <c r="CH49" s="634"/>
      <c r="CI49" s="634"/>
      <c r="CJ49" s="634"/>
      <c r="CK49" s="634"/>
      <c r="CL49" s="634"/>
      <c r="CM49" s="634"/>
      <c r="CN49" s="634"/>
      <c r="CO49" s="634"/>
      <c r="CP49" s="634"/>
      <c r="CQ49" s="635"/>
      <c r="CR49" s="682">
        <v>8175168</v>
      </c>
      <c r="CS49" s="669"/>
      <c r="CT49" s="669"/>
      <c r="CU49" s="669"/>
      <c r="CV49" s="669"/>
      <c r="CW49" s="669"/>
      <c r="CX49" s="669"/>
      <c r="CY49" s="698"/>
      <c r="CZ49" s="690">
        <v>100</v>
      </c>
      <c r="DA49" s="699"/>
      <c r="DB49" s="699"/>
      <c r="DC49" s="700"/>
      <c r="DD49" s="701">
        <v>5496646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4UjRxlIaPxtZ9tASzmm3qO9fgulerS2vVIa9Yf6DGxP9MXmbOB70TsXSaG75swwtaE+yDrk83adc1//pFEs83w==" saltValue="y2MxEzy4QZ4cVhkKur014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6" zoomScaleNormal="66" zoomScaleSheetLayoutView="70" workbookViewId="0">
      <selection activeCell="AU28" sqref="AU28:AY3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390</v>
      </c>
      <c r="C7" s="737"/>
      <c r="D7" s="737"/>
      <c r="E7" s="737"/>
      <c r="F7" s="737"/>
      <c r="G7" s="737"/>
      <c r="H7" s="737"/>
      <c r="I7" s="737"/>
      <c r="J7" s="737"/>
      <c r="K7" s="737"/>
      <c r="L7" s="737"/>
      <c r="M7" s="737"/>
      <c r="N7" s="737"/>
      <c r="O7" s="737"/>
      <c r="P7" s="738"/>
      <c r="Q7" s="739">
        <v>8524</v>
      </c>
      <c r="R7" s="740"/>
      <c r="S7" s="740"/>
      <c r="T7" s="740"/>
      <c r="U7" s="740"/>
      <c r="V7" s="740">
        <v>8175</v>
      </c>
      <c r="W7" s="740"/>
      <c r="X7" s="740"/>
      <c r="Y7" s="740"/>
      <c r="Z7" s="740"/>
      <c r="AA7" s="740">
        <v>349</v>
      </c>
      <c r="AB7" s="740"/>
      <c r="AC7" s="740"/>
      <c r="AD7" s="740"/>
      <c r="AE7" s="741"/>
      <c r="AF7" s="742">
        <v>293</v>
      </c>
      <c r="AG7" s="743"/>
      <c r="AH7" s="743"/>
      <c r="AI7" s="743"/>
      <c r="AJ7" s="744"/>
      <c r="AK7" s="745">
        <v>214</v>
      </c>
      <c r="AL7" s="746"/>
      <c r="AM7" s="746"/>
      <c r="AN7" s="746"/>
      <c r="AO7" s="746"/>
      <c r="AP7" s="746">
        <v>10315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589</v>
      </c>
      <c r="BT7" s="734"/>
      <c r="BU7" s="734"/>
      <c r="BV7" s="734"/>
      <c r="BW7" s="734"/>
      <c r="BX7" s="734"/>
      <c r="BY7" s="734"/>
      <c r="BZ7" s="734"/>
      <c r="CA7" s="734"/>
      <c r="CB7" s="734"/>
      <c r="CC7" s="734"/>
      <c r="CD7" s="734"/>
      <c r="CE7" s="734"/>
      <c r="CF7" s="734"/>
      <c r="CG7" s="749"/>
      <c r="CH7" s="730">
        <v>3</v>
      </c>
      <c r="CI7" s="731"/>
      <c r="CJ7" s="731"/>
      <c r="CK7" s="731"/>
      <c r="CL7" s="732"/>
      <c r="CM7" s="730">
        <v>-31</v>
      </c>
      <c r="CN7" s="731"/>
      <c r="CO7" s="731"/>
      <c r="CP7" s="731"/>
      <c r="CQ7" s="732"/>
      <c r="CR7" s="730">
        <v>31</v>
      </c>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392</v>
      </c>
      <c r="B23" s="776" t="s">
        <v>393</v>
      </c>
      <c r="C23" s="777"/>
      <c r="D23" s="777"/>
      <c r="E23" s="777"/>
      <c r="F23" s="777"/>
      <c r="G23" s="777"/>
      <c r="H23" s="777"/>
      <c r="I23" s="777"/>
      <c r="J23" s="777"/>
      <c r="K23" s="777"/>
      <c r="L23" s="777"/>
      <c r="M23" s="777"/>
      <c r="N23" s="777"/>
      <c r="O23" s="777"/>
      <c r="P23" s="778"/>
      <c r="Q23" s="779">
        <v>8524</v>
      </c>
      <c r="R23" s="780"/>
      <c r="S23" s="780"/>
      <c r="T23" s="780"/>
      <c r="U23" s="780"/>
      <c r="V23" s="780">
        <v>8175</v>
      </c>
      <c r="W23" s="780"/>
      <c r="X23" s="780"/>
      <c r="Y23" s="780"/>
      <c r="Z23" s="780"/>
      <c r="AA23" s="780">
        <v>349</v>
      </c>
      <c r="AB23" s="780"/>
      <c r="AC23" s="780"/>
      <c r="AD23" s="780"/>
      <c r="AE23" s="781"/>
      <c r="AF23" s="782">
        <v>293</v>
      </c>
      <c r="AG23" s="780"/>
      <c r="AH23" s="780"/>
      <c r="AI23" s="780"/>
      <c r="AJ23" s="783"/>
      <c r="AK23" s="784"/>
      <c r="AL23" s="785"/>
      <c r="AM23" s="785"/>
      <c r="AN23" s="785"/>
      <c r="AO23" s="785"/>
      <c r="AP23" s="780">
        <v>10315</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404</v>
      </c>
      <c r="C28" s="737"/>
      <c r="D28" s="737"/>
      <c r="E28" s="737"/>
      <c r="F28" s="737"/>
      <c r="G28" s="737"/>
      <c r="H28" s="737"/>
      <c r="I28" s="737"/>
      <c r="J28" s="737"/>
      <c r="K28" s="737"/>
      <c r="L28" s="737"/>
      <c r="M28" s="737"/>
      <c r="N28" s="737"/>
      <c r="O28" s="737"/>
      <c r="P28" s="738"/>
      <c r="Q28" s="809">
        <v>855</v>
      </c>
      <c r="R28" s="810"/>
      <c r="S28" s="810"/>
      <c r="T28" s="810"/>
      <c r="U28" s="810"/>
      <c r="V28" s="810">
        <v>846</v>
      </c>
      <c r="W28" s="810"/>
      <c r="X28" s="810"/>
      <c r="Y28" s="810"/>
      <c r="Z28" s="810"/>
      <c r="AA28" s="810">
        <v>9</v>
      </c>
      <c r="AB28" s="810"/>
      <c r="AC28" s="810"/>
      <c r="AD28" s="810"/>
      <c r="AE28" s="811"/>
      <c r="AF28" s="812">
        <v>9</v>
      </c>
      <c r="AG28" s="810"/>
      <c r="AH28" s="810"/>
      <c r="AI28" s="810"/>
      <c r="AJ28" s="813"/>
      <c r="AK28" s="814">
        <v>79</v>
      </c>
      <c r="AL28" s="815"/>
      <c r="AM28" s="815"/>
      <c r="AN28" s="815"/>
      <c r="AO28" s="815"/>
      <c r="AP28" s="815" t="s">
        <v>590</v>
      </c>
      <c r="AQ28" s="815"/>
      <c r="AR28" s="815"/>
      <c r="AS28" s="815"/>
      <c r="AT28" s="815"/>
      <c r="AU28" s="815" t="s">
        <v>590</v>
      </c>
      <c r="AV28" s="815"/>
      <c r="AW28" s="815"/>
      <c r="AX28" s="815"/>
      <c r="AY28" s="815"/>
      <c r="AZ28" s="816" t="s">
        <v>590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405</v>
      </c>
      <c r="C29" s="768"/>
      <c r="D29" s="768"/>
      <c r="E29" s="768"/>
      <c r="F29" s="768"/>
      <c r="G29" s="768"/>
      <c r="H29" s="768"/>
      <c r="I29" s="768"/>
      <c r="J29" s="768"/>
      <c r="K29" s="768"/>
      <c r="L29" s="768"/>
      <c r="M29" s="768"/>
      <c r="N29" s="768"/>
      <c r="O29" s="768"/>
      <c r="P29" s="769"/>
      <c r="Q29" s="770">
        <v>1374</v>
      </c>
      <c r="R29" s="771"/>
      <c r="S29" s="771"/>
      <c r="T29" s="771"/>
      <c r="U29" s="771"/>
      <c r="V29" s="771">
        <v>1326</v>
      </c>
      <c r="W29" s="771"/>
      <c r="X29" s="771"/>
      <c r="Y29" s="771"/>
      <c r="Z29" s="771"/>
      <c r="AA29" s="771">
        <v>48</v>
      </c>
      <c r="AB29" s="771"/>
      <c r="AC29" s="771"/>
      <c r="AD29" s="771"/>
      <c r="AE29" s="772"/>
      <c r="AF29" s="773">
        <v>47</v>
      </c>
      <c r="AG29" s="774"/>
      <c r="AH29" s="774"/>
      <c r="AI29" s="774"/>
      <c r="AJ29" s="775"/>
      <c r="AK29" s="821">
        <v>190</v>
      </c>
      <c r="AL29" s="817"/>
      <c r="AM29" s="817"/>
      <c r="AN29" s="817"/>
      <c r="AO29" s="817"/>
      <c r="AP29" s="817" t="s">
        <v>590</v>
      </c>
      <c r="AQ29" s="817"/>
      <c r="AR29" s="817"/>
      <c r="AS29" s="817"/>
      <c r="AT29" s="817"/>
      <c r="AU29" s="817" t="s">
        <v>590</v>
      </c>
      <c r="AV29" s="817"/>
      <c r="AW29" s="817"/>
      <c r="AX29" s="817"/>
      <c r="AY29" s="817"/>
      <c r="AZ29" s="818" t="s">
        <v>590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406</v>
      </c>
      <c r="C30" s="768"/>
      <c r="D30" s="768"/>
      <c r="E30" s="768"/>
      <c r="F30" s="768"/>
      <c r="G30" s="768"/>
      <c r="H30" s="768"/>
      <c r="I30" s="768"/>
      <c r="J30" s="768"/>
      <c r="K30" s="768"/>
      <c r="L30" s="768"/>
      <c r="M30" s="768"/>
      <c r="N30" s="768"/>
      <c r="O30" s="768"/>
      <c r="P30" s="769"/>
      <c r="Q30" s="770">
        <v>160</v>
      </c>
      <c r="R30" s="771"/>
      <c r="S30" s="771"/>
      <c r="T30" s="771"/>
      <c r="U30" s="771"/>
      <c r="V30" s="771">
        <v>154</v>
      </c>
      <c r="W30" s="771"/>
      <c r="X30" s="771"/>
      <c r="Y30" s="771"/>
      <c r="Z30" s="771"/>
      <c r="AA30" s="771">
        <v>6</v>
      </c>
      <c r="AB30" s="771"/>
      <c r="AC30" s="771"/>
      <c r="AD30" s="771"/>
      <c r="AE30" s="772"/>
      <c r="AF30" s="773">
        <v>6</v>
      </c>
      <c r="AG30" s="774"/>
      <c r="AH30" s="774"/>
      <c r="AI30" s="774"/>
      <c r="AJ30" s="775"/>
      <c r="AK30" s="821">
        <v>60</v>
      </c>
      <c r="AL30" s="817"/>
      <c r="AM30" s="817"/>
      <c r="AN30" s="817"/>
      <c r="AO30" s="817"/>
      <c r="AP30" s="817" t="s">
        <v>590</v>
      </c>
      <c r="AQ30" s="817"/>
      <c r="AR30" s="817"/>
      <c r="AS30" s="817"/>
      <c r="AT30" s="817"/>
      <c r="AU30" s="817" t="s">
        <v>590</v>
      </c>
      <c r="AV30" s="817"/>
      <c r="AW30" s="817"/>
      <c r="AX30" s="817"/>
      <c r="AY30" s="817"/>
      <c r="AZ30" s="818" t="s">
        <v>590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407</v>
      </c>
      <c r="C31" s="768"/>
      <c r="D31" s="768"/>
      <c r="E31" s="768"/>
      <c r="F31" s="768"/>
      <c r="G31" s="768"/>
      <c r="H31" s="768"/>
      <c r="I31" s="768"/>
      <c r="J31" s="768"/>
      <c r="K31" s="768"/>
      <c r="L31" s="768"/>
      <c r="M31" s="768"/>
      <c r="N31" s="768"/>
      <c r="O31" s="768"/>
      <c r="P31" s="769"/>
      <c r="Q31" s="770">
        <v>15</v>
      </c>
      <c r="R31" s="771"/>
      <c r="S31" s="771"/>
      <c r="T31" s="771"/>
      <c r="U31" s="771"/>
      <c r="V31" s="771">
        <v>15</v>
      </c>
      <c r="W31" s="771"/>
      <c r="X31" s="771"/>
      <c r="Y31" s="771"/>
      <c r="Z31" s="771"/>
      <c r="AA31" s="771" t="s">
        <v>588</v>
      </c>
      <c r="AB31" s="771"/>
      <c r="AC31" s="771"/>
      <c r="AD31" s="771"/>
      <c r="AE31" s="772"/>
      <c r="AF31" s="773" t="s">
        <v>129</v>
      </c>
      <c r="AG31" s="774"/>
      <c r="AH31" s="774"/>
      <c r="AI31" s="774"/>
      <c r="AJ31" s="775"/>
      <c r="AK31" s="821">
        <v>10</v>
      </c>
      <c r="AL31" s="817"/>
      <c r="AM31" s="817"/>
      <c r="AN31" s="817"/>
      <c r="AO31" s="817"/>
      <c r="AP31" s="817" t="s">
        <v>590</v>
      </c>
      <c r="AQ31" s="817"/>
      <c r="AR31" s="817"/>
      <c r="AS31" s="817"/>
      <c r="AT31" s="817"/>
      <c r="AU31" s="817" t="s">
        <v>590</v>
      </c>
      <c r="AV31" s="817"/>
      <c r="AW31" s="817"/>
      <c r="AX31" s="817"/>
      <c r="AY31" s="817"/>
      <c r="AZ31" s="818" t="s">
        <v>590</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408</v>
      </c>
      <c r="C32" s="768"/>
      <c r="D32" s="768"/>
      <c r="E32" s="768"/>
      <c r="F32" s="768"/>
      <c r="G32" s="768"/>
      <c r="H32" s="768"/>
      <c r="I32" s="768"/>
      <c r="J32" s="768"/>
      <c r="K32" s="768"/>
      <c r="L32" s="768"/>
      <c r="M32" s="768"/>
      <c r="N32" s="768"/>
      <c r="O32" s="768"/>
      <c r="P32" s="769"/>
      <c r="Q32" s="770">
        <v>1996</v>
      </c>
      <c r="R32" s="771"/>
      <c r="S32" s="771"/>
      <c r="T32" s="771"/>
      <c r="U32" s="771"/>
      <c r="V32" s="771">
        <v>2000</v>
      </c>
      <c r="W32" s="771"/>
      <c r="X32" s="771"/>
      <c r="Y32" s="771"/>
      <c r="Z32" s="771"/>
      <c r="AA32" s="771">
        <v>-5</v>
      </c>
      <c r="AB32" s="771"/>
      <c r="AC32" s="771"/>
      <c r="AD32" s="771"/>
      <c r="AE32" s="772"/>
      <c r="AF32" s="773">
        <v>1131</v>
      </c>
      <c r="AG32" s="774"/>
      <c r="AH32" s="774"/>
      <c r="AI32" s="774"/>
      <c r="AJ32" s="775"/>
      <c r="AK32" s="821">
        <v>399</v>
      </c>
      <c r="AL32" s="817"/>
      <c r="AM32" s="817"/>
      <c r="AN32" s="817"/>
      <c r="AO32" s="817"/>
      <c r="AP32" s="817">
        <v>588</v>
      </c>
      <c r="AQ32" s="817"/>
      <c r="AR32" s="817"/>
      <c r="AS32" s="817"/>
      <c r="AT32" s="817"/>
      <c r="AU32" s="817">
        <v>401</v>
      </c>
      <c r="AV32" s="817"/>
      <c r="AW32" s="817"/>
      <c r="AX32" s="817"/>
      <c r="AY32" s="817"/>
      <c r="AZ32" s="818"/>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410</v>
      </c>
      <c r="C33" s="768"/>
      <c r="D33" s="768"/>
      <c r="E33" s="768"/>
      <c r="F33" s="768"/>
      <c r="G33" s="768"/>
      <c r="H33" s="768"/>
      <c r="I33" s="768"/>
      <c r="J33" s="768"/>
      <c r="K33" s="768"/>
      <c r="L33" s="768"/>
      <c r="M33" s="768"/>
      <c r="N33" s="768"/>
      <c r="O33" s="768"/>
      <c r="P33" s="769"/>
      <c r="Q33" s="770">
        <v>211</v>
      </c>
      <c r="R33" s="771"/>
      <c r="S33" s="771"/>
      <c r="T33" s="771"/>
      <c r="U33" s="771"/>
      <c r="V33" s="771">
        <v>189</v>
      </c>
      <c r="W33" s="771"/>
      <c r="X33" s="771"/>
      <c r="Y33" s="771"/>
      <c r="Z33" s="771"/>
      <c r="AA33" s="771">
        <v>22</v>
      </c>
      <c r="AB33" s="771"/>
      <c r="AC33" s="771"/>
      <c r="AD33" s="771"/>
      <c r="AE33" s="772"/>
      <c r="AF33" s="773">
        <v>1</v>
      </c>
      <c r="AG33" s="774"/>
      <c r="AH33" s="774"/>
      <c r="AI33" s="774"/>
      <c r="AJ33" s="775"/>
      <c r="AK33" s="821">
        <v>75</v>
      </c>
      <c r="AL33" s="817"/>
      <c r="AM33" s="817"/>
      <c r="AN33" s="817"/>
      <c r="AO33" s="817"/>
      <c r="AP33" s="817">
        <v>545</v>
      </c>
      <c r="AQ33" s="817"/>
      <c r="AR33" s="817"/>
      <c r="AS33" s="817"/>
      <c r="AT33" s="817"/>
      <c r="AU33" s="817">
        <v>332</v>
      </c>
      <c r="AV33" s="817"/>
      <c r="AW33" s="817"/>
      <c r="AX33" s="817"/>
      <c r="AY33" s="817"/>
      <c r="AZ33" s="818"/>
      <c r="BA33" s="818"/>
      <c r="BB33" s="818"/>
      <c r="BC33" s="818"/>
      <c r="BD33" s="818"/>
      <c r="BE33" s="819" t="s">
        <v>411</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412</v>
      </c>
      <c r="C34" s="768"/>
      <c r="D34" s="768"/>
      <c r="E34" s="768"/>
      <c r="F34" s="768"/>
      <c r="G34" s="768"/>
      <c r="H34" s="768"/>
      <c r="I34" s="768"/>
      <c r="J34" s="768"/>
      <c r="K34" s="768"/>
      <c r="L34" s="768"/>
      <c r="M34" s="768"/>
      <c r="N34" s="768"/>
      <c r="O34" s="768"/>
      <c r="P34" s="769"/>
      <c r="Q34" s="770">
        <v>135</v>
      </c>
      <c r="R34" s="771"/>
      <c r="S34" s="771"/>
      <c r="T34" s="771"/>
      <c r="U34" s="771"/>
      <c r="V34" s="771">
        <v>133</v>
      </c>
      <c r="W34" s="771"/>
      <c r="X34" s="771"/>
      <c r="Y34" s="771"/>
      <c r="Z34" s="771"/>
      <c r="AA34" s="771">
        <v>1</v>
      </c>
      <c r="AB34" s="771"/>
      <c r="AC34" s="771"/>
      <c r="AD34" s="771"/>
      <c r="AE34" s="772"/>
      <c r="AF34" s="773">
        <v>2</v>
      </c>
      <c r="AG34" s="774"/>
      <c r="AH34" s="774"/>
      <c r="AI34" s="774"/>
      <c r="AJ34" s="775"/>
      <c r="AK34" s="821">
        <v>98</v>
      </c>
      <c r="AL34" s="817"/>
      <c r="AM34" s="817"/>
      <c r="AN34" s="817"/>
      <c r="AO34" s="817"/>
      <c r="AP34" s="817">
        <v>323</v>
      </c>
      <c r="AQ34" s="817"/>
      <c r="AR34" s="817"/>
      <c r="AS34" s="817"/>
      <c r="AT34" s="817"/>
      <c r="AU34" s="817">
        <v>323</v>
      </c>
      <c r="AV34" s="817"/>
      <c r="AW34" s="817"/>
      <c r="AX34" s="817"/>
      <c r="AY34" s="817"/>
      <c r="AZ34" s="818"/>
      <c r="BA34" s="818"/>
      <c r="BB34" s="818"/>
      <c r="BC34" s="818"/>
      <c r="BD34" s="818"/>
      <c r="BE34" s="819" t="s">
        <v>411</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413</v>
      </c>
      <c r="C35" s="768"/>
      <c r="D35" s="768"/>
      <c r="E35" s="768"/>
      <c r="F35" s="768"/>
      <c r="G35" s="768"/>
      <c r="H35" s="768"/>
      <c r="I35" s="768"/>
      <c r="J35" s="768"/>
      <c r="K35" s="768"/>
      <c r="L35" s="768"/>
      <c r="M35" s="768"/>
      <c r="N35" s="768"/>
      <c r="O35" s="768"/>
      <c r="P35" s="769"/>
      <c r="Q35" s="770">
        <v>294</v>
      </c>
      <c r="R35" s="771"/>
      <c r="S35" s="771"/>
      <c r="T35" s="771"/>
      <c r="U35" s="771"/>
      <c r="V35" s="771">
        <v>292</v>
      </c>
      <c r="W35" s="771"/>
      <c r="X35" s="771"/>
      <c r="Y35" s="771"/>
      <c r="Z35" s="771"/>
      <c r="AA35" s="771">
        <v>2</v>
      </c>
      <c r="AB35" s="771"/>
      <c r="AC35" s="771"/>
      <c r="AD35" s="771"/>
      <c r="AE35" s="772"/>
      <c r="AF35" s="773">
        <v>2</v>
      </c>
      <c r="AG35" s="774"/>
      <c r="AH35" s="774"/>
      <c r="AI35" s="774"/>
      <c r="AJ35" s="775"/>
      <c r="AK35" s="821">
        <v>181</v>
      </c>
      <c r="AL35" s="817"/>
      <c r="AM35" s="817"/>
      <c r="AN35" s="817"/>
      <c r="AO35" s="817"/>
      <c r="AP35" s="817">
        <v>979</v>
      </c>
      <c r="AQ35" s="817"/>
      <c r="AR35" s="817"/>
      <c r="AS35" s="817"/>
      <c r="AT35" s="817"/>
      <c r="AU35" s="817">
        <v>979</v>
      </c>
      <c r="AV35" s="817"/>
      <c r="AW35" s="817"/>
      <c r="AX35" s="817"/>
      <c r="AY35" s="817"/>
      <c r="AZ35" s="818"/>
      <c r="BA35" s="818"/>
      <c r="BB35" s="818"/>
      <c r="BC35" s="818"/>
      <c r="BD35" s="818"/>
      <c r="BE35" s="819" t="s">
        <v>414</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392</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1198</v>
      </c>
      <c r="AG63" s="831"/>
      <c r="AH63" s="831"/>
      <c r="AI63" s="831"/>
      <c r="AJ63" s="832"/>
      <c r="AK63" s="833"/>
      <c r="AL63" s="828"/>
      <c r="AM63" s="828"/>
      <c r="AN63" s="828"/>
      <c r="AO63" s="828"/>
      <c r="AP63" s="831">
        <v>2435</v>
      </c>
      <c r="AQ63" s="831"/>
      <c r="AR63" s="831"/>
      <c r="AS63" s="831"/>
      <c r="AT63" s="831"/>
      <c r="AU63" s="831">
        <v>2035</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418</v>
      </c>
      <c r="B66" s="715"/>
      <c r="C66" s="715"/>
      <c r="D66" s="715"/>
      <c r="E66" s="715"/>
      <c r="F66" s="715"/>
      <c r="G66" s="715"/>
      <c r="H66" s="715"/>
      <c r="I66" s="715"/>
      <c r="J66" s="715"/>
      <c r="K66" s="715"/>
      <c r="L66" s="715"/>
      <c r="M66" s="715"/>
      <c r="N66" s="715"/>
      <c r="O66" s="715"/>
      <c r="P66" s="716"/>
      <c r="Q66" s="720" t="s">
        <v>396</v>
      </c>
      <c r="R66" s="721"/>
      <c r="S66" s="721"/>
      <c r="T66" s="721"/>
      <c r="U66" s="722"/>
      <c r="V66" s="720" t="s">
        <v>419</v>
      </c>
      <c r="W66" s="721"/>
      <c r="X66" s="721"/>
      <c r="Y66" s="721"/>
      <c r="Z66" s="722"/>
      <c r="AA66" s="720" t="s">
        <v>420</v>
      </c>
      <c r="AB66" s="721"/>
      <c r="AC66" s="721"/>
      <c r="AD66" s="721"/>
      <c r="AE66" s="722"/>
      <c r="AF66" s="841" t="s">
        <v>399</v>
      </c>
      <c r="AG66" s="802"/>
      <c r="AH66" s="802"/>
      <c r="AI66" s="802"/>
      <c r="AJ66" s="842"/>
      <c r="AK66" s="720" t="s">
        <v>400</v>
      </c>
      <c r="AL66" s="715"/>
      <c r="AM66" s="715"/>
      <c r="AN66" s="715"/>
      <c r="AO66" s="716"/>
      <c r="AP66" s="720" t="s">
        <v>401</v>
      </c>
      <c r="AQ66" s="721"/>
      <c r="AR66" s="721"/>
      <c r="AS66" s="721"/>
      <c r="AT66" s="722"/>
      <c r="AU66" s="720" t="s">
        <v>421</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591</v>
      </c>
      <c r="C68" s="857"/>
      <c r="D68" s="857"/>
      <c r="E68" s="857"/>
      <c r="F68" s="857"/>
      <c r="G68" s="857"/>
      <c r="H68" s="857"/>
      <c r="I68" s="857"/>
      <c r="J68" s="857"/>
      <c r="K68" s="857"/>
      <c r="L68" s="857"/>
      <c r="M68" s="857"/>
      <c r="N68" s="857"/>
      <c r="O68" s="857"/>
      <c r="P68" s="858"/>
      <c r="Q68" s="859">
        <v>1608</v>
      </c>
      <c r="R68" s="853"/>
      <c r="S68" s="853"/>
      <c r="T68" s="853"/>
      <c r="U68" s="853"/>
      <c r="V68" s="853">
        <v>1370</v>
      </c>
      <c r="W68" s="853"/>
      <c r="X68" s="853"/>
      <c r="Y68" s="853"/>
      <c r="Z68" s="853"/>
      <c r="AA68" s="853">
        <v>237</v>
      </c>
      <c r="AB68" s="853"/>
      <c r="AC68" s="853"/>
      <c r="AD68" s="853"/>
      <c r="AE68" s="853"/>
      <c r="AF68" s="853">
        <v>237</v>
      </c>
      <c r="AG68" s="853"/>
      <c r="AH68" s="853"/>
      <c r="AI68" s="853"/>
      <c r="AJ68" s="853"/>
      <c r="AK68" s="853" t="s">
        <v>590</v>
      </c>
      <c r="AL68" s="853"/>
      <c r="AM68" s="853"/>
      <c r="AN68" s="853"/>
      <c r="AO68" s="853"/>
      <c r="AP68" s="853" t="s">
        <v>590</v>
      </c>
      <c r="AQ68" s="853"/>
      <c r="AR68" s="853"/>
      <c r="AS68" s="853"/>
      <c r="AT68" s="853"/>
      <c r="AU68" s="853" t="s">
        <v>590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592</v>
      </c>
      <c r="C69" s="861"/>
      <c r="D69" s="861"/>
      <c r="E69" s="861"/>
      <c r="F69" s="861"/>
      <c r="G69" s="861"/>
      <c r="H69" s="861"/>
      <c r="I69" s="861"/>
      <c r="J69" s="861"/>
      <c r="K69" s="861"/>
      <c r="L69" s="861"/>
      <c r="M69" s="861"/>
      <c r="N69" s="861"/>
      <c r="O69" s="861"/>
      <c r="P69" s="862"/>
      <c r="Q69" s="863">
        <v>435773</v>
      </c>
      <c r="R69" s="817"/>
      <c r="S69" s="817"/>
      <c r="T69" s="817"/>
      <c r="U69" s="817"/>
      <c r="V69" s="817">
        <v>433285</v>
      </c>
      <c r="W69" s="817"/>
      <c r="X69" s="817"/>
      <c r="Y69" s="817"/>
      <c r="Z69" s="817"/>
      <c r="AA69" s="817">
        <v>2487</v>
      </c>
      <c r="AB69" s="817"/>
      <c r="AC69" s="817"/>
      <c r="AD69" s="817"/>
      <c r="AE69" s="817"/>
      <c r="AF69" s="817">
        <v>2487</v>
      </c>
      <c r="AG69" s="817"/>
      <c r="AH69" s="817"/>
      <c r="AI69" s="817"/>
      <c r="AJ69" s="817"/>
      <c r="AK69" s="817">
        <v>902</v>
      </c>
      <c r="AL69" s="817"/>
      <c r="AM69" s="817"/>
      <c r="AN69" s="817"/>
      <c r="AO69" s="817"/>
      <c r="AP69" s="817" t="s">
        <v>590</v>
      </c>
      <c r="AQ69" s="817"/>
      <c r="AR69" s="817"/>
      <c r="AS69" s="817"/>
      <c r="AT69" s="817"/>
      <c r="AU69" s="817" t="s">
        <v>590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593</v>
      </c>
      <c r="C70" s="861"/>
      <c r="D70" s="861"/>
      <c r="E70" s="861"/>
      <c r="F70" s="861"/>
      <c r="G70" s="861"/>
      <c r="H70" s="861"/>
      <c r="I70" s="861"/>
      <c r="J70" s="861"/>
      <c r="K70" s="861"/>
      <c r="L70" s="861"/>
      <c r="M70" s="861"/>
      <c r="N70" s="861"/>
      <c r="O70" s="861"/>
      <c r="P70" s="862"/>
      <c r="Q70" s="863">
        <v>4171</v>
      </c>
      <c r="R70" s="817"/>
      <c r="S70" s="817"/>
      <c r="T70" s="817"/>
      <c r="U70" s="817"/>
      <c r="V70" s="817">
        <v>4029</v>
      </c>
      <c r="W70" s="817"/>
      <c r="X70" s="817"/>
      <c r="Y70" s="817"/>
      <c r="Z70" s="817"/>
      <c r="AA70" s="817">
        <v>142</v>
      </c>
      <c r="AB70" s="817"/>
      <c r="AC70" s="817"/>
      <c r="AD70" s="817"/>
      <c r="AE70" s="817"/>
      <c r="AF70" s="817">
        <v>142</v>
      </c>
      <c r="AG70" s="817"/>
      <c r="AH70" s="817"/>
      <c r="AI70" s="817"/>
      <c r="AJ70" s="817"/>
      <c r="AK70" s="817" t="s">
        <v>588</v>
      </c>
      <c r="AL70" s="817"/>
      <c r="AM70" s="817"/>
      <c r="AN70" s="817"/>
      <c r="AO70" s="817"/>
      <c r="AP70" s="817" t="s">
        <v>588</v>
      </c>
      <c r="AQ70" s="817"/>
      <c r="AR70" s="817"/>
      <c r="AS70" s="817"/>
      <c r="AT70" s="817"/>
      <c r="AU70" s="817" t="s">
        <v>588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392</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2866</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31</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310</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310</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310</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1207945</v>
      </c>
      <c r="AB110" s="887"/>
      <c r="AC110" s="887"/>
      <c r="AD110" s="887"/>
      <c r="AE110" s="888"/>
      <c r="AF110" s="889">
        <v>1217553</v>
      </c>
      <c r="AG110" s="887"/>
      <c r="AH110" s="887"/>
      <c r="AI110" s="887"/>
      <c r="AJ110" s="888"/>
      <c r="AK110" s="889">
        <v>1271863</v>
      </c>
      <c r="AL110" s="887"/>
      <c r="AM110" s="887"/>
      <c r="AN110" s="887"/>
      <c r="AO110" s="888"/>
      <c r="AP110" s="890">
        <v>33</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11321504</v>
      </c>
      <c r="BR110" s="918"/>
      <c r="BS110" s="918"/>
      <c r="BT110" s="918"/>
      <c r="BU110" s="918"/>
      <c r="BV110" s="918">
        <v>10887277</v>
      </c>
      <c r="BW110" s="918"/>
      <c r="BX110" s="918"/>
      <c r="BY110" s="918"/>
      <c r="BZ110" s="918"/>
      <c r="CA110" s="918">
        <v>10314895</v>
      </c>
      <c r="CB110" s="918"/>
      <c r="CC110" s="918"/>
      <c r="CD110" s="918"/>
      <c r="CE110" s="918"/>
      <c r="CF110" s="931">
        <v>267.7</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129</v>
      </c>
      <c r="DH110" s="918"/>
      <c r="DI110" s="918"/>
      <c r="DJ110" s="918"/>
      <c r="DK110" s="918"/>
      <c r="DL110" s="918" t="s">
        <v>129</v>
      </c>
      <c r="DM110" s="918"/>
      <c r="DN110" s="918"/>
      <c r="DO110" s="918"/>
      <c r="DP110" s="918"/>
      <c r="DQ110" s="918" t="s">
        <v>129</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439</v>
      </c>
      <c r="AB111" s="925"/>
      <c r="AC111" s="925"/>
      <c r="AD111" s="925"/>
      <c r="AE111" s="926"/>
      <c r="AF111" s="927" t="s">
        <v>129</v>
      </c>
      <c r="AG111" s="925"/>
      <c r="AH111" s="925"/>
      <c r="AI111" s="925"/>
      <c r="AJ111" s="926"/>
      <c r="AK111" s="927" t="s">
        <v>129</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53923</v>
      </c>
      <c r="BR111" s="913"/>
      <c r="BS111" s="913"/>
      <c r="BT111" s="913"/>
      <c r="BU111" s="913"/>
      <c r="BV111" s="913">
        <v>46732</v>
      </c>
      <c r="BW111" s="913"/>
      <c r="BX111" s="913"/>
      <c r="BY111" s="913"/>
      <c r="BZ111" s="913"/>
      <c r="CA111" s="913">
        <v>40612</v>
      </c>
      <c r="CB111" s="913"/>
      <c r="CC111" s="913"/>
      <c r="CD111" s="913"/>
      <c r="CE111" s="913"/>
      <c r="CF111" s="907">
        <v>1.1000000000000001</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439</v>
      </c>
      <c r="DM111" s="913"/>
      <c r="DN111" s="913"/>
      <c r="DO111" s="913"/>
      <c r="DP111" s="913"/>
      <c r="DQ111" s="913" t="s">
        <v>129</v>
      </c>
      <c r="DR111" s="913"/>
      <c r="DS111" s="913"/>
      <c r="DT111" s="913"/>
      <c r="DU111" s="913"/>
      <c r="DV111" s="914" t="s">
        <v>439</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2372899</v>
      </c>
      <c r="BR112" s="913"/>
      <c r="BS112" s="913"/>
      <c r="BT112" s="913"/>
      <c r="BU112" s="913"/>
      <c r="BV112" s="913">
        <v>2172675</v>
      </c>
      <c r="BW112" s="913"/>
      <c r="BX112" s="913"/>
      <c r="BY112" s="913"/>
      <c r="BZ112" s="913"/>
      <c r="CA112" s="913">
        <v>2034666</v>
      </c>
      <c r="CB112" s="913"/>
      <c r="CC112" s="913"/>
      <c r="CD112" s="913"/>
      <c r="CE112" s="913"/>
      <c r="CF112" s="907">
        <v>52.8</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15">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297947</v>
      </c>
      <c r="AB113" s="925"/>
      <c r="AC113" s="925"/>
      <c r="AD113" s="925"/>
      <c r="AE113" s="926"/>
      <c r="AF113" s="927">
        <v>299991</v>
      </c>
      <c r="AG113" s="925"/>
      <c r="AH113" s="925"/>
      <c r="AI113" s="925"/>
      <c r="AJ113" s="926"/>
      <c r="AK113" s="927">
        <v>266747</v>
      </c>
      <c r="AL113" s="925"/>
      <c r="AM113" s="925"/>
      <c r="AN113" s="925"/>
      <c r="AO113" s="926"/>
      <c r="AP113" s="928">
        <v>6.9</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t="s">
        <v>441</v>
      </c>
      <c r="BR113" s="913"/>
      <c r="BS113" s="913"/>
      <c r="BT113" s="913"/>
      <c r="BU113" s="913"/>
      <c r="BV113" s="913" t="s">
        <v>129</v>
      </c>
      <c r="BW113" s="913"/>
      <c r="BX113" s="913"/>
      <c r="BY113" s="913"/>
      <c r="BZ113" s="913"/>
      <c r="CA113" s="913" t="s">
        <v>441</v>
      </c>
      <c r="CB113" s="913"/>
      <c r="CC113" s="913"/>
      <c r="CD113" s="913"/>
      <c r="CE113" s="913"/>
      <c r="CF113" s="907" t="s">
        <v>129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53923</v>
      </c>
      <c r="DH113" s="946"/>
      <c r="DI113" s="946"/>
      <c r="DJ113" s="946"/>
      <c r="DK113" s="947"/>
      <c r="DL113" s="948">
        <v>46732</v>
      </c>
      <c r="DM113" s="946"/>
      <c r="DN113" s="946"/>
      <c r="DO113" s="946"/>
      <c r="DP113" s="947"/>
      <c r="DQ113" s="948">
        <v>40612</v>
      </c>
      <c r="DR113" s="946"/>
      <c r="DS113" s="946"/>
      <c r="DT113" s="946"/>
      <c r="DU113" s="947"/>
      <c r="DV113" s="949">
        <v>1.1000000000000001</v>
      </c>
      <c r="DW113" s="950"/>
      <c r="DX113" s="950"/>
      <c r="DY113" s="950"/>
      <c r="DZ113" s="951"/>
    </row>
    <row r="114" spans="1:130" s="224" customFormat="1" ht="26.25" customHeight="1" x14ac:dyDescent="0.15">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452</v>
      </c>
      <c r="AB114" s="946"/>
      <c r="AC114" s="946"/>
      <c r="AD114" s="946"/>
      <c r="AE114" s="947"/>
      <c r="AF114" s="948" t="s">
        <v>439</v>
      </c>
      <c r="AG114" s="946"/>
      <c r="AH114" s="946"/>
      <c r="AI114" s="946"/>
      <c r="AJ114" s="947"/>
      <c r="AK114" s="948" t="s">
        <v>129</v>
      </c>
      <c r="AL114" s="946"/>
      <c r="AM114" s="946"/>
      <c r="AN114" s="946"/>
      <c r="AO114" s="947"/>
      <c r="AP114" s="949" t="s">
        <v>129</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766162</v>
      </c>
      <c r="BR114" s="913"/>
      <c r="BS114" s="913"/>
      <c r="BT114" s="913"/>
      <c r="BU114" s="913"/>
      <c r="BV114" s="913">
        <v>725512</v>
      </c>
      <c r="BW114" s="913"/>
      <c r="BX114" s="913"/>
      <c r="BY114" s="913"/>
      <c r="BZ114" s="913"/>
      <c r="CA114" s="913">
        <v>766394</v>
      </c>
      <c r="CB114" s="913"/>
      <c r="CC114" s="913"/>
      <c r="CD114" s="913"/>
      <c r="CE114" s="913"/>
      <c r="CF114" s="907">
        <v>19.899999999999999</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441</v>
      </c>
      <c r="DH114" s="946"/>
      <c r="DI114" s="946"/>
      <c r="DJ114" s="946"/>
      <c r="DK114" s="947"/>
      <c r="DL114" s="948" t="s">
        <v>441</v>
      </c>
      <c r="DM114" s="946"/>
      <c r="DN114" s="946"/>
      <c r="DO114" s="946"/>
      <c r="DP114" s="947"/>
      <c r="DQ114" s="948" t="s">
        <v>129</v>
      </c>
      <c r="DR114" s="946"/>
      <c r="DS114" s="946"/>
      <c r="DT114" s="946"/>
      <c r="DU114" s="947"/>
      <c r="DV114" s="949" t="s">
        <v>129</v>
      </c>
      <c r="DW114" s="950"/>
      <c r="DX114" s="950"/>
      <c r="DY114" s="950"/>
      <c r="DZ114" s="951"/>
    </row>
    <row r="115" spans="1:130" s="224" customFormat="1" ht="26.25" customHeight="1" x14ac:dyDescent="0.15">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441</v>
      </c>
      <c r="AB115" s="925"/>
      <c r="AC115" s="925"/>
      <c r="AD115" s="925"/>
      <c r="AE115" s="926"/>
      <c r="AF115" s="927" t="s">
        <v>441</v>
      </c>
      <c r="AG115" s="925"/>
      <c r="AH115" s="925"/>
      <c r="AI115" s="925"/>
      <c r="AJ115" s="926"/>
      <c r="AK115" s="927" t="s">
        <v>441</v>
      </c>
      <c r="AL115" s="925"/>
      <c r="AM115" s="925"/>
      <c r="AN115" s="925"/>
      <c r="AO115" s="926"/>
      <c r="AP115" s="928" t="s">
        <v>129</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441</v>
      </c>
      <c r="CB115" s="913"/>
      <c r="CC115" s="913"/>
      <c r="CD115" s="913"/>
      <c r="CE115" s="913"/>
      <c r="CF115" s="907" t="s">
        <v>129</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439</v>
      </c>
      <c r="DH115" s="946"/>
      <c r="DI115" s="946"/>
      <c r="DJ115" s="946"/>
      <c r="DK115" s="947"/>
      <c r="DL115" s="948" t="s">
        <v>452</v>
      </c>
      <c r="DM115" s="946"/>
      <c r="DN115" s="946"/>
      <c r="DO115" s="946"/>
      <c r="DP115" s="947"/>
      <c r="DQ115" s="948" t="s">
        <v>441</v>
      </c>
      <c r="DR115" s="946"/>
      <c r="DS115" s="946"/>
      <c r="DT115" s="946"/>
      <c r="DU115" s="947"/>
      <c r="DV115" s="949" t="s">
        <v>439</v>
      </c>
      <c r="DW115" s="950"/>
      <c r="DX115" s="950"/>
      <c r="DY115" s="950"/>
      <c r="DZ115" s="951"/>
    </row>
    <row r="116" spans="1:130" s="224" customFormat="1" ht="26.25" customHeight="1" x14ac:dyDescent="0.15">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441</v>
      </c>
      <c r="AB116" s="946"/>
      <c r="AC116" s="946"/>
      <c r="AD116" s="946"/>
      <c r="AE116" s="947"/>
      <c r="AF116" s="948" t="s">
        <v>441</v>
      </c>
      <c r="AG116" s="946"/>
      <c r="AH116" s="946"/>
      <c r="AI116" s="946"/>
      <c r="AJ116" s="947"/>
      <c r="AK116" s="948" t="s">
        <v>129</v>
      </c>
      <c r="AL116" s="946"/>
      <c r="AM116" s="946"/>
      <c r="AN116" s="946"/>
      <c r="AO116" s="947"/>
      <c r="AP116" s="949" t="s">
        <v>129</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441</v>
      </c>
      <c r="BW116" s="913"/>
      <c r="BX116" s="913"/>
      <c r="BY116" s="913"/>
      <c r="BZ116" s="913"/>
      <c r="CA116" s="913" t="s">
        <v>129</v>
      </c>
      <c r="CB116" s="913"/>
      <c r="CC116" s="913"/>
      <c r="CD116" s="913"/>
      <c r="CE116" s="913"/>
      <c r="CF116" s="907" t="s">
        <v>441</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439</v>
      </c>
      <c r="DH116" s="946"/>
      <c r="DI116" s="946"/>
      <c r="DJ116" s="946"/>
      <c r="DK116" s="947"/>
      <c r="DL116" s="948" t="s">
        <v>439</v>
      </c>
      <c r="DM116" s="946"/>
      <c r="DN116" s="946"/>
      <c r="DO116" s="946"/>
      <c r="DP116" s="947"/>
      <c r="DQ116" s="948" t="s">
        <v>129</v>
      </c>
      <c r="DR116" s="946"/>
      <c r="DS116" s="946"/>
      <c r="DT116" s="946"/>
      <c r="DU116" s="947"/>
      <c r="DV116" s="949" t="s">
        <v>441</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1505892</v>
      </c>
      <c r="AB117" s="966"/>
      <c r="AC117" s="966"/>
      <c r="AD117" s="966"/>
      <c r="AE117" s="967"/>
      <c r="AF117" s="968">
        <v>1517544</v>
      </c>
      <c r="AG117" s="966"/>
      <c r="AH117" s="966"/>
      <c r="AI117" s="966"/>
      <c r="AJ117" s="967"/>
      <c r="AK117" s="968">
        <v>1538610</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452</v>
      </c>
      <c r="BR117" s="913"/>
      <c r="BS117" s="913"/>
      <c r="BT117" s="913"/>
      <c r="BU117" s="913"/>
      <c r="BV117" s="913" t="s">
        <v>452</v>
      </c>
      <c r="BW117" s="913"/>
      <c r="BX117" s="913"/>
      <c r="BY117" s="913"/>
      <c r="BZ117" s="913"/>
      <c r="CA117" s="913" t="s">
        <v>129</v>
      </c>
      <c r="CB117" s="913"/>
      <c r="CC117" s="913"/>
      <c r="CD117" s="913"/>
      <c r="CE117" s="913"/>
      <c r="CF117" s="907" t="s">
        <v>441</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452</v>
      </c>
      <c r="DM117" s="946"/>
      <c r="DN117" s="946"/>
      <c r="DO117" s="946"/>
      <c r="DP117" s="947"/>
      <c r="DQ117" s="948" t="s">
        <v>452</v>
      </c>
      <c r="DR117" s="946"/>
      <c r="DS117" s="946"/>
      <c r="DT117" s="946"/>
      <c r="DU117" s="947"/>
      <c r="DV117" s="949" t="s">
        <v>452</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310</v>
      </c>
      <c r="AL118" s="880"/>
      <c r="AM118" s="880"/>
      <c r="AN118" s="880"/>
      <c r="AO118" s="881"/>
      <c r="AP118" s="957" t="s">
        <v>433</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441</v>
      </c>
      <c r="BR118" s="987"/>
      <c r="BS118" s="987"/>
      <c r="BT118" s="987"/>
      <c r="BU118" s="987"/>
      <c r="BV118" s="987" t="s">
        <v>129</v>
      </c>
      <c r="BW118" s="987"/>
      <c r="BX118" s="987"/>
      <c r="BY118" s="987"/>
      <c r="BZ118" s="987"/>
      <c r="CA118" s="987" t="s">
        <v>441</v>
      </c>
      <c r="CB118" s="987"/>
      <c r="CC118" s="987"/>
      <c r="CD118" s="987"/>
      <c r="CE118" s="987"/>
      <c r="CF118" s="907" t="s">
        <v>441</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441</v>
      </c>
      <c r="DM118" s="946"/>
      <c r="DN118" s="946"/>
      <c r="DO118" s="946"/>
      <c r="DP118" s="947"/>
      <c r="DQ118" s="948" t="s">
        <v>129</v>
      </c>
      <c r="DR118" s="946"/>
      <c r="DS118" s="946"/>
      <c r="DT118" s="946"/>
      <c r="DU118" s="947"/>
      <c r="DV118" s="949" t="s">
        <v>441</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129</v>
      </c>
      <c r="AB119" s="887"/>
      <c r="AC119" s="887"/>
      <c r="AD119" s="887"/>
      <c r="AE119" s="888"/>
      <c r="AF119" s="889" t="s">
        <v>129</v>
      </c>
      <c r="AG119" s="887"/>
      <c r="AH119" s="887"/>
      <c r="AI119" s="887"/>
      <c r="AJ119" s="888"/>
      <c r="AK119" s="889" t="s">
        <v>129</v>
      </c>
      <c r="AL119" s="887"/>
      <c r="AM119" s="887"/>
      <c r="AN119" s="887"/>
      <c r="AO119" s="888"/>
      <c r="AP119" s="890" t="s">
        <v>441</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466</v>
      </c>
      <c r="BP119" s="992"/>
      <c r="BQ119" s="986">
        <v>14514488</v>
      </c>
      <c r="BR119" s="987"/>
      <c r="BS119" s="987"/>
      <c r="BT119" s="987"/>
      <c r="BU119" s="987"/>
      <c r="BV119" s="987">
        <v>13832196</v>
      </c>
      <c r="BW119" s="987"/>
      <c r="BX119" s="987"/>
      <c r="BY119" s="987"/>
      <c r="BZ119" s="987"/>
      <c r="CA119" s="987">
        <v>13156567</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441</v>
      </c>
      <c r="DH119" s="973"/>
      <c r="DI119" s="973"/>
      <c r="DJ119" s="973"/>
      <c r="DK119" s="974"/>
      <c r="DL119" s="972" t="s">
        <v>441</v>
      </c>
      <c r="DM119" s="973"/>
      <c r="DN119" s="973"/>
      <c r="DO119" s="973"/>
      <c r="DP119" s="974"/>
      <c r="DQ119" s="972" t="s">
        <v>441</v>
      </c>
      <c r="DR119" s="973"/>
      <c r="DS119" s="973"/>
      <c r="DT119" s="973"/>
      <c r="DU119" s="974"/>
      <c r="DV119" s="975" t="s">
        <v>441</v>
      </c>
      <c r="DW119" s="976"/>
      <c r="DX119" s="976"/>
      <c r="DY119" s="976"/>
      <c r="DZ119" s="977"/>
    </row>
    <row r="120" spans="1:130" s="224" customFormat="1" ht="26.25" customHeight="1" x14ac:dyDescent="0.15">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441</v>
      </c>
      <c r="AB120" s="946"/>
      <c r="AC120" s="946"/>
      <c r="AD120" s="946"/>
      <c r="AE120" s="947"/>
      <c r="AF120" s="948" t="s">
        <v>441</v>
      </c>
      <c r="AG120" s="946"/>
      <c r="AH120" s="946"/>
      <c r="AI120" s="946"/>
      <c r="AJ120" s="947"/>
      <c r="AK120" s="948" t="s">
        <v>441</v>
      </c>
      <c r="AL120" s="946"/>
      <c r="AM120" s="946"/>
      <c r="AN120" s="946"/>
      <c r="AO120" s="947"/>
      <c r="AP120" s="949" t="s">
        <v>441</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3556942</v>
      </c>
      <c r="BR120" s="918"/>
      <c r="BS120" s="918"/>
      <c r="BT120" s="918"/>
      <c r="BU120" s="918"/>
      <c r="BV120" s="918">
        <v>4045977</v>
      </c>
      <c r="BW120" s="918"/>
      <c r="BX120" s="918"/>
      <c r="BY120" s="918"/>
      <c r="BZ120" s="918"/>
      <c r="CA120" s="918">
        <v>4322292</v>
      </c>
      <c r="CB120" s="918"/>
      <c r="CC120" s="918"/>
      <c r="CD120" s="918"/>
      <c r="CE120" s="918"/>
      <c r="CF120" s="931">
        <v>112.2</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1186365</v>
      </c>
      <c r="DH120" s="918"/>
      <c r="DI120" s="918"/>
      <c r="DJ120" s="918"/>
      <c r="DK120" s="918"/>
      <c r="DL120" s="918">
        <v>1062905</v>
      </c>
      <c r="DM120" s="918"/>
      <c r="DN120" s="918"/>
      <c r="DO120" s="918"/>
      <c r="DP120" s="918"/>
      <c r="DQ120" s="918">
        <v>978763</v>
      </c>
      <c r="DR120" s="918"/>
      <c r="DS120" s="918"/>
      <c r="DT120" s="918"/>
      <c r="DU120" s="918"/>
      <c r="DV120" s="919">
        <v>25.4</v>
      </c>
      <c r="DW120" s="919"/>
      <c r="DX120" s="919"/>
      <c r="DY120" s="919"/>
      <c r="DZ120" s="920"/>
    </row>
    <row r="121" spans="1:130" s="224" customFormat="1" ht="26.25" customHeight="1" x14ac:dyDescent="0.15">
      <c r="A121" s="1044"/>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441</v>
      </c>
      <c r="AG121" s="946"/>
      <c r="AH121" s="946"/>
      <c r="AI121" s="946"/>
      <c r="AJ121" s="947"/>
      <c r="AK121" s="948" t="s">
        <v>441</v>
      </c>
      <c r="AL121" s="946"/>
      <c r="AM121" s="946"/>
      <c r="AN121" s="946"/>
      <c r="AO121" s="947"/>
      <c r="AP121" s="949" t="s">
        <v>441</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v>8510</v>
      </c>
      <c r="BR121" s="913"/>
      <c r="BS121" s="913"/>
      <c r="BT121" s="913"/>
      <c r="BU121" s="913"/>
      <c r="BV121" s="913">
        <v>4351</v>
      </c>
      <c r="BW121" s="913"/>
      <c r="BX121" s="913"/>
      <c r="BY121" s="913"/>
      <c r="BZ121" s="913"/>
      <c r="CA121" s="913">
        <v>1454</v>
      </c>
      <c r="CB121" s="913"/>
      <c r="CC121" s="913"/>
      <c r="CD121" s="913"/>
      <c r="CE121" s="913"/>
      <c r="CF121" s="907">
        <v>0</v>
      </c>
      <c r="CG121" s="908"/>
      <c r="CH121" s="908"/>
      <c r="CI121" s="908"/>
      <c r="CJ121" s="908"/>
      <c r="CK121" s="996"/>
      <c r="CL121" s="997"/>
      <c r="CM121" s="997"/>
      <c r="CN121" s="997"/>
      <c r="CO121" s="998"/>
      <c r="CP121" s="1006" t="s">
        <v>474</v>
      </c>
      <c r="CQ121" s="1007"/>
      <c r="CR121" s="1007"/>
      <c r="CS121" s="1007"/>
      <c r="CT121" s="1007"/>
      <c r="CU121" s="1007"/>
      <c r="CV121" s="1007"/>
      <c r="CW121" s="1007"/>
      <c r="CX121" s="1007"/>
      <c r="CY121" s="1007"/>
      <c r="CZ121" s="1007"/>
      <c r="DA121" s="1007"/>
      <c r="DB121" s="1007"/>
      <c r="DC121" s="1007"/>
      <c r="DD121" s="1007"/>
      <c r="DE121" s="1007"/>
      <c r="DF121" s="1008"/>
      <c r="DG121" s="912">
        <v>394827</v>
      </c>
      <c r="DH121" s="913"/>
      <c r="DI121" s="913"/>
      <c r="DJ121" s="913"/>
      <c r="DK121" s="913"/>
      <c r="DL121" s="913">
        <v>402574</v>
      </c>
      <c r="DM121" s="913"/>
      <c r="DN121" s="913"/>
      <c r="DO121" s="913"/>
      <c r="DP121" s="913"/>
      <c r="DQ121" s="913">
        <v>400649</v>
      </c>
      <c r="DR121" s="913"/>
      <c r="DS121" s="913"/>
      <c r="DT121" s="913"/>
      <c r="DU121" s="913"/>
      <c r="DV121" s="914">
        <v>10.4</v>
      </c>
      <c r="DW121" s="914"/>
      <c r="DX121" s="914"/>
      <c r="DY121" s="914"/>
      <c r="DZ121" s="915"/>
    </row>
    <row r="122" spans="1:130" s="224" customFormat="1" ht="26.25" customHeight="1" x14ac:dyDescent="0.15">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441</v>
      </c>
      <c r="AB122" s="946"/>
      <c r="AC122" s="946"/>
      <c r="AD122" s="946"/>
      <c r="AE122" s="947"/>
      <c r="AF122" s="948" t="s">
        <v>441</v>
      </c>
      <c r="AG122" s="946"/>
      <c r="AH122" s="946"/>
      <c r="AI122" s="946"/>
      <c r="AJ122" s="947"/>
      <c r="AK122" s="948" t="s">
        <v>441</v>
      </c>
      <c r="AL122" s="946"/>
      <c r="AM122" s="946"/>
      <c r="AN122" s="946"/>
      <c r="AO122" s="947"/>
      <c r="AP122" s="949" t="s">
        <v>441</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9425952</v>
      </c>
      <c r="BR122" s="987"/>
      <c r="BS122" s="987"/>
      <c r="BT122" s="987"/>
      <c r="BU122" s="987"/>
      <c r="BV122" s="987">
        <v>8988560</v>
      </c>
      <c r="BW122" s="987"/>
      <c r="BX122" s="987"/>
      <c r="BY122" s="987"/>
      <c r="BZ122" s="987"/>
      <c r="CA122" s="987">
        <v>8466332</v>
      </c>
      <c r="CB122" s="987"/>
      <c r="CC122" s="987"/>
      <c r="CD122" s="987"/>
      <c r="CE122" s="987"/>
      <c r="CF122" s="1004">
        <v>219.7</v>
      </c>
      <c r="CG122" s="1005"/>
      <c r="CH122" s="1005"/>
      <c r="CI122" s="1005"/>
      <c r="CJ122" s="1005"/>
      <c r="CK122" s="996"/>
      <c r="CL122" s="997"/>
      <c r="CM122" s="997"/>
      <c r="CN122" s="997"/>
      <c r="CO122" s="998"/>
      <c r="CP122" s="1006" t="s">
        <v>476</v>
      </c>
      <c r="CQ122" s="1007"/>
      <c r="CR122" s="1007"/>
      <c r="CS122" s="1007"/>
      <c r="CT122" s="1007"/>
      <c r="CU122" s="1007"/>
      <c r="CV122" s="1007"/>
      <c r="CW122" s="1007"/>
      <c r="CX122" s="1007"/>
      <c r="CY122" s="1007"/>
      <c r="CZ122" s="1007"/>
      <c r="DA122" s="1007"/>
      <c r="DB122" s="1007"/>
      <c r="DC122" s="1007"/>
      <c r="DD122" s="1007"/>
      <c r="DE122" s="1007"/>
      <c r="DF122" s="1008"/>
      <c r="DG122" s="912">
        <v>362382</v>
      </c>
      <c r="DH122" s="913"/>
      <c r="DI122" s="913"/>
      <c r="DJ122" s="913"/>
      <c r="DK122" s="913"/>
      <c r="DL122" s="913">
        <v>331464</v>
      </c>
      <c r="DM122" s="913"/>
      <c r="DN122" s="913"/>
      <c r="DO122" s="913"/>
      <c r="DP122" s="913"/>
      <c r="DQ122" s="913">
        <v>332454</v>
      </c>
      <c r="DR122" s="913"/>
      <c r="DS122" s="913"/>
      <c r="DT122" s="913"/>
      <c r="DU122" s="913"/>
      <c r="DV122" s="914">
        <v>8.6</v>
      </c>
      <c r="DW122" s="914"/>
      <c r="DX122" s="914"/>
      <c r="DY122" s="914"/>
      <c r="DZ122" s="915"/>
    </row>
    <row r="123" spans="1:130" s="224" customFormat="1" ht="26.25" customHeight="1" x14ac:dyDescent="0.15">
      <c r="A123" s="1044"/>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477</v>
      </c>
      <c r="AB123" s="946"/>
      <c r="AC123" s="946"/>
      <c r="AD123" s="946"/>
      <c r="AE123" s="947"/>
      <c r="AF123" s="948" t="s">
        <v>478</v>
      </c>
      <c r="AG123" s="946"/>
      <c r="AH123" s="946"/>
      <c r="AI123" s="946"/>
      <c r="AJ123" s="947"/>
      <c r="AK123" s="948" t="s">
        <v>129</v>
      </c>
      <c r="AL123" s="946"/>
      <c r="AM123" s="946"/>
      <c r="AN123" s="946"/>
      <c r="AO123" s="947"/>
      <c r="AP123" s="949" t="s">
        <v>479</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480</v>
      </c>
      <c r="BP123" s="992"/>
      <c r="BQ123" s="1050">
        <v>12991404</v>
      </c>
      <c r="BR123" s="1051"/>
      <c r="BS123" s="1051"/>
      <c r="BT123" s="1051"/>
      <c r="BU123" s="1051"/>
      <c r="BV123" s="1051">
        <v>13038888</v>
      </c>
      <c r="BW123" s="1051"/>
      <c r="BX123" s="1051"/>
      <c r="BY123" s="1051"/>
      <c r="BZ123" s="1051"/>
      <c r="CA123" s="1051">
        <v>12790078</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v>429325</v>
      </c>
      <c r="DH123" s="946"/>
      <c r="DI123" s="946"/>
      <c r="DJ123" s="946"/>
      <c r="DK123" s="947"/>
      <c r="DL123" s="948">
        <v>375732</v>
      </c>
      <c r="DM123" s="946"/>
      <c r="DN123" s="946"/>
      <c r="DO123" s="946"/>
      <c r="DP123" s="947"/>
      <c r="DQ123" s="948">
        <v>322800</v>
      </c>
      <c r="DR123" s="946"/>
      <c r="DS123" s="946"/>
      <c r="DT123" s="946"/>
      <c r="DU123" s="947"/>
      <c r="DV123" s="949">
        <v>8.4</v>
      </c>
      <c r="DW123" s="950"/>
      <c r="DX123" s="950"/>
      <c r="DY123" s="950"/>
      <c r="DZ123" s="951"/>
    </row>
    <row r="124" spans="1:130" s="224" customFormat="1" ht="26.25" customHeight="1" thickBot="1" x14ac:dyDescent="0.2">
      <c r="A124" s="1044"/>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482</v>
      </c>
      <c r="AB124" s="946"/>
      <c r="AC124" s="946"/>
      <c r="AD124" s="946"/>
      <c r="AE124" s="947"/>
      <c r="AF124" s="948" t="s">
        <v>129</v>
      </c>
      <c r="AG124" s="946"/>
      <c r="AH124" s="946"/>
      <c r="AI124" s="946"/>
      <c r="AJ124" s="947"/>
      <c r="AK124" s="948" t="s">
        <v>483</v>
      </c>
      <c r="AL124" s="946"/>
      <c r="AM124" s="946"/>
      <c r="AN124" s="946"/>
      <c r="AO124" s="947"/>
      <c r="AP124" s="949" t="s">
        <v>484</v>
      </c>
      <c r="AQ124" s="950"/>
      <c r="AR124" s="950"/>
      <c r="AS124" s="950"/>
      <c r="AT124" s="951"/>
      <c r="AU124" s="1046" t="s">
        <v>485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36.6</v>
      </c>
      <c r="BR124" s="1014"/>
      <c r="BS124" s="1014"/>
      <c r="BT124" s="1014"/>
      <c r="BU124" s="1014"/>
      <c r="BV124" s="1014">
        <v>19.600000000000001</v>
      </c>
      <c r="BW124" s="1014"/>
      <c r="BX124" s="1014"/>
      <c r="BY124" s="1014"/>
      <c r="BZ124" s="1014"/>
      <c r="CA124" s="1014">
        <v>9.5</v>
      </c>
      <c r="CB124" s="1014"/>
      <c r="CC124" s="1014"/>
      <c r="CD124" s="1014"/>
      <c r="CE124" s="1014"/>
      <c r="CF124" s="1015"/>
      <c r="CG124" s="1016"/>
      <c r="CH124" s="1016"/>
      <c r="CI124" s="1016"/>
      <c r="CJ124" s="1017"/>
      <c r="CK124" s="999"/>
      <c r="CL124" s="999"/>
      <c r="CM124" s="999"/>
      <c r="CN124" s="999"/>
      <c r="CO124" s="1000"/>
      <c r="CP124" s="1006" t="s">
        <v>486</v>
      </c>
      <c r="CQ124" s="1007"/>
      <c r="CR124" s="1007"/>
      <c r="CS124" s="1007"/>
      <c r="CT124" s="1007"/>
      <c r="CU124" s="1007"/>
      <c r="CV124" s="1007"/>
      <c r="CW124" s="1007"/>
      <c r="CX124" s="1007"/>
      <c r="CY124" s="1007"/>
      <c r="CZ124" s="1007"/>
      <c r="DA124" s="1007"/>
      <c r="DB124" s="1007"/>
      <c r="DC124" s="1007"/>
      <c r="DD124" s="1007"/>
      <c r="DE124" s="1007"/>
      <c r="DF124" s="1008"/>
      <c r="DG124" s="991" t="s">
        <v>487</v>
      </c>
      <c r="DH124" s="973"/>
      <c r="DI124" s="973"/>
      <c r="DJ124" s="973"/>
      <c r="DK124" s="974"/>
      <c r="DL124" s="972" t="s">
        <v>129</v>
      </c>
      <c r="DM124" s="973"/>
      <c r="DN124" s="973"/>
      <c r="DO124" s="973"/>
      <c r="DP124" s="974"/>
      <c r="DQ124" s="972" t="s">
        <v>482</v>
      </c>
      <c r="DR124" s="973"/>
      <c r="DS124" s="973"/>
      <c r="DT124" s="973"/>
      <c r="DU124" s="974"/>
      <c r="DV124" s="975" t="s">
        <v>129</v>
      </c>
      <c r="DW124" s="976"/>
      <c r="DX124" s="976"/>
      <c r="DY124" s="976"/>
      <c r="DZ124" s="977"/>
    </row>
    <row r="125" spans="1:130" s="224" customFormat="1" ht="26.25" customHeight="1" x14ac:dyDescent="0.15">
      <c r="A125" s="1044"/>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484</v>
      </c>
      <c r="AB125" s="946"/>
      <c r="AC125" s="946"/>
      <c r="AD125" s="946"/>
      <c r="AE125" s="947"/>
      <c r="AF125" s="948" t="s">
        <v>482</v>
      </c>
      <c r="AG125" s="946"/>
      <c r="AH125" s="946"/>
      <c r="AI125" s="946"/>
      <c r="AJ125" s="947"/>
      <c r="AK125" s="948" t="s">
        <v>129</v>
      </c>
      <c r="AL125" s="946"/>
      <c r="AM125" s="946"/>
      <c r="AN125" s="946"/>
      <c r="AO125" s="947"/>
      <c r="AP125" s="949" t="s">
        <v>479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129</v>
      </c>
      <c r="DH125" s="918"/>
      <c r="DI125" s="918"/>
      <c r="DJ125" s="918"/>
      <c r="DK125" s="918"/>
      <c r="DL125" s="918" t="s">
        <v>129</v>
      </c>
      <c r="DM125" s="918"/>
      <c r="DN125" s="918"/>
      <c r="DO125" s="918"/>
      <c r="DP125" s="918"/>
      <c r="DQ125" s="918" t="s">
        <v>129</v>
      </c>
      <c r="DR125" s="918"/>
      <c r="DS125" s="918"/>
      <c r="DT125" s="918"/>
      <c r="DU125" s="918"/>
      <c r="DV125" s="919" t="s">
        <v>478</v>
      </c>
      <c r="DW125" s="919"/>
      <c r="DX125" s="919"/>
      <c r="DY125" s="919"/>
      <c r="DZ125" s="920"/>
    </row>
    <row r="126" spans="1:130" s="224" customFormat="1" ht="26.25" customHeight="1" thickBot="1" x14ac:dyDescent="0.2">
      <c r="A126" s="1044"/>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129</v>
      </c>
      <c r="AB126" s="946"/>
      <c r="AC126" s="946"/>
      <c r="AD126" s="946"/>
      <c r="AE126" s="947"/>
      <c r="AF126" s="948" t="s">
        <v>479</v>
      </c>
      <c r="AG126" s="946"/>
      <c r="AH126" s="946"/>
      <c r="AI126" s="946"/>
      <c r="AJ126" s="947"/>
      <c r="AK126" s="948" t="s">
        <v>129</v>
      </c>
      <c r="AL126" s="946"/>
      <c r="AM126" s="946"/>
      <c r="AN126" s="946"/>
      <c r="AO126" s="947"/>
      <c r="AP126" s="949" t="s">
        <v>484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478</v>
      </c>
      <c r="DH126" s="913"/>
      <c r="DI126" s="913"/>
      <c r="DJ126" s="913"/>
      <c r="DK126" s="913"/>
      <c r="DL126" s="913" t="s">
        <v>478</v>
      </c>
      <c r="DM126" s="913"/>
      <c r="DN126" s="913"/>
      <c r="DO126" s="913"/>
      <c r="DP126" s="913"/>
      <c r="DQ126" s="913" t="s">
        <v>478</v>
      </c>
      <c r="DR126" s="913"/>
      <c r="DS126" s="913"/>
      <c r="DT126" s="913"/>
      <c r="DU126" s="913"/>
      <c r="DV126" s="914" t="s">
        <v>129</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482</v>
      </c>
      <c r="AB127" s="946"/>
      <c r="AC127" s="946"/>
      <c r="AD127" s="946"/>
      <c r="AE127" s="947"/>
      <c r="AF127" s="948" t="s">
        <v>484</v>
      </c>
      <c r="AG127" s="946"/>
      <c r="AH127" s="946"/>
      <c r="AI127" s="946"/>
      <c r="AJ127" s="947"/>
      <c r="AK127" s="948" t="s">
        <v>492</v>
      </c>
      <c r="AL127" s="946"/>
      <c r="AM127" s="946"/>
      <c r="AN127" s="946"/>
      <c r="AO127" s="947"/>
      <c r="AP127" s="949" t="s">
        <v>129</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129</v>
      </c>
      <c r="DH127" s="913"/>
      <c r="DI127" s="913"/>
      <c r="DJ127" s="913"/>
      <c r="DK127" s="913"/>
      <c r="DL127" s="913" t="s">
        <v>487</v>
      </c>
      <c r="DM127" s="913"/>
      <c r="DN127" s="913"/>
      <c r="DO127" s="913"/>
      <c r="DP127" s="913"/>
      <c r="DQ127" s="913" t="s">
        <v>129</v>
      </c>
      <c r="DR127" s="913"/>
      <c r="DS127" s="913"/>
      <c r="DT127" s="913"/>
      <c r="DU127" s="913"/>
      <c r="DV127" s="914" t="s">
        <v>478</v>
      </c>
      <c r="DW127" s="914"/>
      <c r="DX127" s="914"/>
      <c r="DY127" s="914"/>
      <c r="DZ127" s="915"/>
    </row>
    <row r="128" spans="1:130" s="224" customFormat="1" ht="26.25" customHeight="1" thickBot="1" x14ac:dyDescent="0.2">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4650</v>
      </c>
      <c r="AB128" s="1033"/>
      <c r="AC128" s="1033"/>
      <c r="AD128" s="1033"/>
      <c r="AE128" s="1034"/>
      <c r="AF128" s="1035">
        <v>4159</v>
      </c>
      <c r="AG128" s="1033"/>
      <c r="AH128" s="1033"/>
      <c r="AI128" s="1033"/>
      <c r="AJ128" s="1034"/>
      <c r="AK128" s="1035">
        <v>3008</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477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477</v>
      </c>
      <c r="DH128" s="1025"/>
      <c r="DI128" s="1025"/>
      <c r="DJ128" s="1025"/>
      <c r="DK128" s="1025"/>
      <c r="DL128" s="1025" t="s">
        <v>482</v>
      </c>
      <c r="DM128" s="1025"/>
      <c r="DN128" s="1025"/>
      <c r="DO128" s="1025"/>
      <c r="DP128" s="1025"/>
      <c r="DQ128" s="1025" t="s">
        <v>484</v>
      </c>
      <c r="DR128" s="1025"/>
      <c r="DS128" s="1025"/>
      <c r="DT128" s="1025"/>
      <c r="DU128" s="1025"/>
      <c r="DV128" s="1026" t="s">
        <v>129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5187867</v>
      </c>
      <c r="AB129" s="946"/>
      <c r="AC129" s="946"/>
      <c r="AD129" s="946"/>
      <c r="AE129" s="947"/>
      <c r="AF129" s="948">
        <v>5063666</v>
      </c>
      <c r="AG129" s="946"/>
      <c r="AH129" s="946"/>
      <c r="AI129" s="946"/>
      <c r="AJ129" s="947"/>
      <c r="AK129" s="948">
        <v>4888033</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484</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1031767</v>
      </c>
      <c r="AB130" s="946"/>
      <c r="AC130" s="946"/>
      <c r="AD130" s="946"/>
      <c r="AE130" s="947"/>
      <c r="AF130" s="948">
        <v>1025221</v>
      </c>
      <c r="AG130" s="946"/>
      <c r="AH130" s="946"/>
      <c r="AI130" s="946"/>
      <c r="AJ130" s="947"/>
      <c r="AK130" s="948">
        <v>1035018</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12.1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4156100</v>
      </c>
      <c r="AB131" s="973"/>
      <c r="AC131" s="973"/>
      <c r="AD131" s="973"/>
      <c r="AE131" s="974"/>
      <c r="AF131" s="972">
        <v>4038445</v>
      </c>
      <c r="AG131" s="973"/>
      <c r="AH131" s="973"/>
      <c r="AI131" s="973"/>
      <c r="AJ131" s="974"/>
      <c r="AK131" s="972">
        <v>3853015</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v>9.5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11.29604677</v>
      </c>
      <c r="AB132" s="1084"/>
      <c r="AC132" s="1084"/>
      <c r="AD132" s="1084"/>
      <c r="AE132" s="1085"/>
      <c r="AF132" s="1086">
        <v>12.087919980000001</v>
      </c>
      <c r="AG132" s="1084"/>
      <c r="AH132" s="1084"/>
      <c r="AI132" s="1084"/>
      <c r="AJ132" s="1085"/>
      <c r="AK132" s="1086">
        <v>12.992007559999999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12.4</v>
      </c>
      <c r="AB133" s="1067"/>
      <c r="AC133" s="1067"/>
      <c r="AD133" s="1067"/>
      <c r="AE133" s="1068"/>
      <c r="AF133" s="1066">
        <v>12.3</v>
      </c>
      <c r="AG133" s="1067"/>
      <c r="AH133" s="1067"/>
      <c r="AI133" s="1067"/>
      <c r="AJ133" s="1068"/>
      <c r="AK133" s="1066">
        <v>12.1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3ykDyKjy4GlKU/hL3nySh6efhbHfDrQkxsDmotlJl3Ffs0WqXI2AO6zi8JhUaisOLPdbVBUWilJZcVWcBMtSQ==" saltValue="ntUqVchHOVpLBTmeyTAt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BT4ak828rhga/WZjD/JaWOCwAPv0AnMudGTG1Ja5LSFtF3+Q1XKJ+N77vqEHMbzt2auV8ONY06BM3B5v5q2Ww==" saltValue="cYk9LS7nWE/vOUHHLxiI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AKyrqD7Kk+3r45kZGt0hCkL3ScO5DOcXorWOB5gGF/7I2hGMJ4dvM/kGLPsh+IpwvKKI6Zx+Ah0XGo6ZiQL3Q==" saltValue="tCJs5EAPBzXeg0Q9EnE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1" t="s">
        <v>515</v>
      </c>
      <c r="AP7" s="265"/>
      <c r="AQ7" s="266" t="s">
        <v>516</v>
      </c>
      <c r="AR7" s="267"/>
    </row>
    <row r="8" spans="1:46" x14ac:dyDescent="0.15">
      <c r="A8" s="259"/>
      <c r="AK8" s="268"/>
      <c r="AL8" s="269"/>
      <c r="AM8" s="269"/>
      <c r="AN8" s="270"/>
      <c r="AO8" s="1102"/>
      <c r="AP8" s="271" t="s">
        <v>517</v>
      </c>
      <c r="AQ8" s="272" t="s">
        <v>518</v>
      </c>
      <c r="AR8" s="273" t="s">
        <v>519</v>
      </c>
    </row>
    <row r="9" spans="1:46" x14ac:dyDescent="0.15">
      <c r="A9" s="259"/>
      <c r="AK9" s="1103" t="s">
        <v>520</v>
      </c>
      <c r="AL9" s="1104"/>
      <c r="AM9" s="1104"/>
      <c r="AN9" s="1105"/>
      <c r="AO9" s="274">
        <v>1360849</v>
      </c>
      <c r="AP9" s="274">
        <v>238745</v>
      </c>
      <c r="AQ9" s="275">
        <v>139150</v>
      </c>
      <c r="AR9" s="276">
        <v>71.599999999999994</v>
      </c>
    </row>
    <row r="10" spans="1:46" ht="13.5" customHeight="1" x14ac:dyDescent="0.15">
      <c r="A10" s="259"/>
      <c r="AK10" s="1103" t="s">
        <v>521</v>
      </c>
      <c r="AL10" s="1104"/>
      <c r="AM10" s="1104"/>
      <c r="AN10" s="1105"/>
      <c r="AO10" s="277">
        <v>2871</v>
      </c>
      <c r="AP10" s="277">
        <v>504</v>
      </c>
      <c r="AQ10" s="278">
        <v>19663</v>
      </c>
      <c r="AR10" s="279">
        <v>-97.4</v>
      </c>
    </row>
    <row r="11" spans="1:46" ht="13.5" customHeight="1" x14ac:dyDescent="0.15">
      <c r="A11" s="259"/>
      <c r="AK11" s="1103" t="s">
        <v>522</v>
      </c>
      <c r="AL11" s="1104"/>
      <c r="AM11" s="1104"/>
      <c r="AN11" s="1105"/>
      <c r="AO11" s="277" t="s">
        <v>523</v>
      </c>
      <c r="AP11" s="277" t="s">
        <v>523</v>
      </c>
      <c r="AQ11" s="278">
        <v>1097</v>
      </c>
      <c r="AR11" s="279" t="s">
        <v>523</v>
      </c>
    </row>
    <row r="12" spans="1:46" ht="13.5" customHeight="1" x14ac:dyDescent="0.15">
      <c r="A12" s="259"/>
      <c r="AK12" s="1103" t="s">
        <v>524</v>
      </c>
      <c r="AL12" s="1104"/>
      <c r="AM12" s="1104"/>
      <c r="AN12" s="1105"/>
      <c r="AO12" s="277" t="s">
        <v>523</v>
      </c>
      <c r="AP12" s="277" t="s">
        <v>523</v>
      </c>
      <c r="AQ12" s="278" t="s">
        <v>523</v>
      </c>
      <c r="AR12" s="279" t="s">
        <v>523</v>
      </c>
    </row>
    <row r="13" spans="1:46" ht="13.5" customHeight="1" x14ac:dyDescent="0.15">
      <c r="A13" s="259"/>
      <c r="AK13" s="1103" t="s">
        <v>525</v>
      </c>
      <c r="AL13" s="1104"/>
      <c r="AM13" s="1104"/>
      <c r="AN13" s="1105"/>
      <c r="AO13" s="277">
        <v>42935</v>
      </c>
      <c r="AP13" s="277">
        <v>7532</v>
      </c>
      <c r="AQ13" s="278">
        <v>5184</v>
      </c>
      <c r="AR13" s="279">
        <v>45.3</v>
      </c>
    </row>
    <row r="14" spans="1:46" ht="13.5" customHeight="1" x14ac:dyDescent="0.15">
      <c r="A14" s="259"/>
      <c r="AK14" s="1103" t="s">
        <v>526</v>
      </c>
      <c r="AL14" s="1104"/>
      <c r="AM14" s="1104"/>
      <c r="AN14" s="1105"/>
      <c r="AO14" s="277" t="s">
        <v>523</v>
      </c>
      <c r="AP14" s="277" t="s">
        <v>523</v>
      </c>
      <c r="AQ14" s="278">
        <v>3143</v>
      </c>
      <c r="AR14" s="279" t="s">
        <v>523</v>
      </c>
    </row>
    <row r="15" spans="1:46" ht="13.5" customHeight="1" x14ac:dyDescent="0.15">
      <c r="A15" s="259"/>
      <c r="AK15" s="1106" t="s">
        <v>527</v>
      </c>
      <c r="AL15" s="1107"/>
      <c r="AM15" s="1107"/>
      <c r="AN15" s="1108"/>
      <c r="AO15" s="277">
        <v>-90621</v>
      </c>
      <c r="AP15" s="277">
        <v>-15898</v>
      </c>
      <c r="AQ15" s="278">
        <v>-11320</v>
      </c>
      <c r="AR15" s="279">
        <v>40.4</v>
      </c>
    </row>
    <row r="16" spans="1:46" x14ac:dyDescent="0.15">
      <c r="A16" s="259"/>
      <c r="AK16" s="1106" t="s">
        <v>189</v>
      </c>
      <c r="AL16" s="1107"/>
      <c r="AM16" s="1107"/>
      <c r="AN16" s="1108"/>
      <c r="AO16" s="277">
        <v>1316034</v>
      </c>
      <c r="AP16" s="277">
        <v>230883</v>
      </c>
      <c r="AQ16" s="278">
        <v>156916</v>
      </c>
      <c r="AR16" s="279">
        <v>47.1</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09" t="s">
        <v>532</v>
      </c>
      <c r="AL21" s="1110"/>
      <c r="AM21" s="1110"/>
      <c r="AN21" s="1111"/>
      <c r="AO21" s="289">
        <v>22.28</v>
      </c>
      <c r="AP21" s="290">
        <v>13.85</v>
      </c>
      <c r="AQ21" s="291">
        <v>8.43</v>
      </c>
      <c r="AS21" s="292"/>
      <c r="AT21" s="288"/>
    </row>
    <row r="22" spans="1:46" s="260" customFormat="1" x14ac:dyDescent="0.15">
      <c r="A22" s="288"/>
      <c r="AK22" s="1109" t="s">
        <v>533</v>
      </c>
      <c r="AL22" s="1110"/>
      <c r="AM22" s="1110"/>
      <c r="AN22" s="1111"/>
      <c r="AO22" s="293">
        <v>95.9</v>
      </c>
      <c r="AP22" s="294">
        <v>95.5</v>
      </c>
      <c r="AQ22" s="295">
        <v>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1" t="s">
        <v>515</v>
      </c>
      <c r="AP30" s="265"/>
      <c r="AQ30" s="266" t="s">
        <v>516</v>
      </c>
      <c r="AR30" s="267"/>
    </row>
    <row r="31" spans="1:46" x14ac:dyDescent="0.15">
      <c r="A31" s="259"/>
      <c r="AK31" s="268"/>
      <c r="AL31" s="269"/>
      <c r="AM31" s="269"/>
      <c r="AN31" s="270"/>
      <c r="AO31" s="1102"/>
      <c r="AP31" s="271" t="s">
        <v>517</v>
      </c>
      <c r="AQ31" s="272" t="s">
        <v>518</v>
      </c>
      <c r="AR31" s="273" t="s">
        <v>519</v>
      </c>
    </row>
    <row r="32" spans="1:46" ht="27" customHeight="1" x14ac:dyDescent="0.15">
      <c r="A32" s="259"/>
      <c r="AK32" s="1117" t="s">
        <v>537</v>
      </c>
      <c r="AL32" s="1118"/>
      <c r="AM32" s="1118"/>
      <c r="AN32" s="1119"/>
      <c r="AO32" s="303">
        <v>1271863</v>
      </c>
      <c r="AP32" s="303">
        <v>223134</v>
      </c>
      <c r="AQ32" s="304">
        <v>83132</v>
      </c>
      <c r="AR32" s="305">
        <v>168.4</v>
      </c>
    </row>
    <row r="33" spans="1:46" ht="13.5" customHeight="1" x14ac:dyDescent="0.15">
      <c r="A33" s="259"/>
      <c r="AK33" s="1117" t="s">
        <v>538</v>
      </c>
      <c r="AL33" s="1118"/>
      <c r="AM33" s="1118"/>
      <c r="AN33" s="1119"/>
      <c r="AO33" s="303" t="s">
        <v>523</v>
      </c>
      <c r="AP33" s="303" t="s">
        <v>523</v>
      </c>
      <c r="AQ33" s="304" t="s">
        <v>523</v>
      </c>
      <c r="AR33" s="305" t="s">
        <v>523</v>
      </c>
    </row>
    <row r="34" spans="1:46" ht="27" customHeight="1" x14ac:dyDescent="0.15">
      <c r="A34" s="259"/>
      <c r="AK34" s="1117" t="s">
        <v>539</v>
      </c>
      <c r="AL34" s="1118"/>
      <c r="AM34" s="1118"/>
      <c r="AN34" s="1119"/>
      <c r="AO34" s="303" t="s">
        <v>523</v>
      </c>
      <c r="AP34" s="303" t="s">
        <v>523</v>
      </c>
      <c r="AQ34" s="304" t="s">
        <v>523</v>
      </c>
      <c r="AR34" s="305" t="s">
        <v>523</v>
      </c>
    </row>
    <row r="35" spans="1:46" ht="27" customHeight="1" x14ac:dyDescent="0.15">
      <c r="A35" s="259"/>
      <c r="AK35" s="1117" t="s">
        <v>540</v>
      </c>
      <c r="AL35" s="1118"/>
      <c r="AM35" s="1118"/>
      <c r="AN35" s="1119"/>
      <c r="AO35" s="303">
        <v>266747</v>
      </c>
      <c r="AP35" s="303">
        <v>46798</v>
      </c>
      <c r="AQ35" s="304">
        <v>18852</v>
      </c>
      <c r="AR35" s="305">
        <v>148.19999999999999</v>
      </c>
    </row>
    <row r="36" spans="1:46" ht="27" customHeight="1" x14ac:dyDescent="0.15">
      <c r="A36" s="259"/>
      <c r="AK36" s="1117" t="s">
        <v>541</v>
      </c>
      <c r="AL36" s="1118"/>
      <c r="AM36" s="1118"/>
      <c r="AN36" s="1119"/>
      <c r="AO36" s="303" t="s">
        <v>523</v>
      </c>
      <c r="AP36" s="303" t="s">
        <v>523</v>
      </c>
      <c r="AQ36" s="304">
        <v>4344</v>
      </c>
      <c r="AR36" s="305" t="s">
        <v>523</v>
      </c>
    </row>
    <row r="37" spans="1:46" ht="13.5" customHeight="1" x14ac:dyDescent="0.15">
      <c r="A37" s="259"/>
      <c r="AK37" s="1117" t="s">
        <v>542</v>
      </c>
      <c r="AL37" s="1118"/>
      <c r="AM37" s="1118"/>
      <c r="AN37" s="1119"/>
      <c r="AO37" s="303" t="s">
        <v>523</v>
      </c>
      <c r="AP37" s="303" t="s">
        <v>523</v>
      </c>
      <c r="AQ37" s="304">
        <v>1642</v>
      </c>
      <c r="AR37" s="305" t="s">
        <v>523</v>
      </c>
    </row>
    <row r="38" spans="1:46" ht="27" customHeight="1" x14ac:dyDescent="0.15">
      <c r="A38" s="259"/>
      <c r="AK38" s="1120" t="s">
        <v>543</v>
      </c>
      <c r="AL38" s="1121"/>
      <c r="AM38" s="1121"/>
      <c r="AN38" s="1122"/>
      <c r="AO38" s="306" t="s">
        <v>523</v>
      </c>
      <c r="AP38" s="306" t="s">
        <v>523</v>
      </c>
      <c r="AQ38" s="307">
        <v>19</v>
      </c>
      <c r="AR38" s="295" t="s">
        <v>523</v>
      </c>
      <c r="AS38" s="302"/>
    </row>
    <row r="39" spans="1:46" x14ac:dyDescent="0.15">
      <c r="A39" s="259"/>
      <c r="AK39" s="1120" t="s">
        <v>544</v>
      </c>
      <c r="AL39" s="1121"/>
      <c r="AM39" s="1121"/>
      <c r="AN39" s="1122"/>
      <c r="AO39" s="303">
        <v>-3008</v>
      </c>
      <c r="AP39" s="303">
        <v>-528</v>
      </c>
      <c r="AQ39" s="304">
        <v>-4399</v>
      </c>
      <c r="AR39" s="305">
        <v>-88</v>
      </c>
      <c r="AS39" s="302"/>
    </row>
    <row r="40" spans="1:46" ht="27" customHeight="1" x14ac:dyDescent="0.15">
      <c r="A40" s="259"/>
      <c r="AK40" s="1117" t="s">
        <v>545</v>
      </c>
      <c r="AL40" s="1118"/>
      <c r="AM40" s="1118"/>
      <c r="AN40" s="1119"/>
      <c r="AO40" s="303">
        <v>-1035018</v>
      </c>
      <c r="AP40" s="303">
        <v>-181582</v>
      </c>
      <c r="AQ40" s="304">
        <v>-69608</v>
      </c>
      <c r="AR40" s="305">
        <v>160.9</v>
      </c>
      <c r="AS40" s="302"/>
    </row>
    <row r="41" spans="1:46" x14ac:dyDescent="0.15">
      <c r="A41" s="259"/>
      <c r="AK41" s="1123" t="s">
        <v>302</v>
      </c>
      <c r="AL41" s="1124"/>
      <c r="AM41" s="1124"/>
      <c r="AN41" s="1125"/>
      <c r="AO41" s="303">
        <v>500584</v>
      </c>
      <c r="AP41" s="303">
        <v>87822</v>
      </c>
      <c r="AQ41" s="304">
        <v>33982</v>
      </c>
      <c r="AR41" s="305">
        <v>158.4</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12" t="s">
        <v>515</v>
      </c>
      <c r="AN49" s="1114" t="s">
        <v>549</v>
      </c>
      <c r="AO49" s="1115"/>
      <c r="AP49" s="1115"/>
      <c r="AQ49" s="1115"/>
      <c r="AR49" s="1116"/>
    </row>
    <row r="50" spans="1:44" x14ac:dyDescent="0.15">
      <c r="A50" s="259"/>
      <c r="AK50" s="317"/>
      <c r="AL50" s="318"/>
      <c r="AM50" s="1113"/>
      <c r="AN50" s="319" t="s">
        <v>550</v>
      </c>
      <c r="AO50" s="320" t="s">
        <v>551</v>
      </c>
      <c r="AP50" s="321" t="s">
        <v>552</v>
      </c>
      <c r="AQ50" s="322" t="s">
        <v>553</v>
      </c>
      <c r="AR50" s="323" t="s">
        <v>554</v>
      </c>
    </row>
    <row r="51" spans="1:44" x14ac:dyDescent="0.15">
      <c r="A51" s="259"/>
      <c r="AK51" s="315" t="s">
        <v>555</v>
      </c>
      <c r="AL51" s="316"/>
      <c r="AM51" s="324">
        <v>372451</v>
      </c>
      <c r="AN51" s="325">
        <v>59355</v>
      </c>
      <c r="AO51" s="326">
        <v>-63.4</v>
      </c>
      <c r="AP51" s="327">
        <v>121449</v>
      </c>
      <c r="AQ51" s="328">
        <v>4.5999999999999996</v>
      </c>
      <c r="AR51" s="329">
        <v>-68</v>
      </c>
    </row>
    <row r="52" spans="1:44" x14ac:dyDescent="0.15">
      <c r="A52" s="259"/>
      <c r="AK52" s="330"/>
      <c r="AL52" s="331" t="s">
        <v>556</v>
      </c>
      <c r="AM52" s="332">
        <v>224316</v>
      </c>
      <c r="AN52" s="333">
        <v>35748</v>
      </c>
      <c r="AO52" s="334">
        <v>-61.4</v>
      </c>
      <c r="AP52" s="335">
        <v>62922</v>
      </c>
      <c r="AQ52" s="336">
        <v>2.2000000000000002</v>
      </c>
      <c r="AR52" s="337">
        <v>-63.6</v>
      </c>
    </row>
    <row r="53" spans="1:44" x14ac:dyDescent="0.15">
      <c r="A53" s="259"/>
      <c r="AK53" s="315" t="s">
        <v>557</v>
      </c>
      <c r="AL53" s="316"/>
      <c r="AM53" s="324">
        <v>687194</v>
      </c>
      <c r="AN53" s="325">
        <v>111793</v>
      </c>
      <c r="AO53" s="326">
        <v>88.3</v>
      </c>
      <c r="AP53" s="327">
        <v>145139</v>
      </c>
      <c r="AQ53" s="328">
        <v>19.5</v>
      </c>
      <c r="AR53" s="329">
        <v>68.8</v>
      </c>
    </row>
    <row r="54" spans="1:44" x14ac:dyDescent="0.15">
      <c r="A54" s="259"/>
      <c r="AK54" s="330"/>
      <c r="AL54" s="331" t="s">
        <v>556</v>
      </c>
      <c r="AM54" s="332">
        <v>412031</v>
      </c>
      <c r="AN54" s="333">
        <v>67030</v>
      </c>
      <c r="AO54" s="334">
        <v>87.5</v>
      </c>
      <c r="AP54" s="335">
        <v>83762</v>
      </c>
      <c r="AQ54" s="336">
        <v>33.1</v>
      </c>
      <c r="AR54" s="337">
        <v>54.4</v>
      </c>
    </row>
    <row r="55" spans="1:44" x14ac:dyDescent="0.15">
      <c r="A55" s="259"/>
      <c r="AK55" s="315" t="s">
        <v>558</v>
      </c>
      <c r="AL55" s="316"/>
      <c r="AM55" s="324">
        <v>1178539</v>
      </c>
      <c r="AN55" s="325">
        <v>195316</v>
      </c>
      <c r="AO55" s="326">
        <v>74.7</v>
      </c>
      <c r="AP55" s="327">
        <v>125391</v>
      </c>
      <c r="AQ55" s="328">
        <v>-13.6</v>
      </c>
      <c r="AR55" s="329">
        <v>88.3</v>
      </c>
    </row>
    <row r="56" spans="1:44" x14ac:dyDescent="0.15">
      <c r="A56" s="259"/>
      <c r="AK56" s="330"/>
      <c r="AL56" s="331" t="s">
        <v>556</v>
      </c>
      <c r="AM56" s="332">
        <v>694388</v>
      </c>
      <c r="AN56" s="333">
        <v>115079</v>
      </c>
      <c r="AO56" s="334">
        <v>71.7</v>
      </c>
      <c r="AP56" s="335">
        <v>68516</v>
      </c>
      <c r="AQ56" s="336">
        <v>-18.2</v>
      </c>
      <c r="AR56" s="337">
        <v>89.9</v>
      </c>
    </row>
    <row r="57" spans="1:44" x14ac:dyDescent="0.15">
      <c r="A57" s="259"/>
      <c r="AK57" s="315" t="s">
        <v>559</v>
      </c>
      <c r="AL57" s="316"/>
      <c r="AM57" s="324">
        <v>1054738</v>
      </c>
      <c r="AN57" s="325">
        <v>180606</v>
      </c>
      <c r="AO57" s="326">
        <v>-7.5</v>
      </c>
      <c r="AP57" s="327">
        <v>138402</v>
      </c>
      <c r="AQ57" s="328">
        <v>10.4</v>
      </c>
      <c r="AR57" s="329">
        <v>-17.899999999999999</v>
      </c>
    </row>
    <row r="58" spans="1:44" x14ac:dyDescent="0.15">
      <c r="A58" s="259"/>
      <c r="AK58" s="330"/>
      <c r="AL58" s="331" t="s">
        <v>556</v>
      </c>
      <c r="AM58" s="332">
        <v>136491</v>
      </c>
      <c r="AN58" s="333">
        <v>23372</v>
      </c>
      <c r="AO58" s="334">
        <v>-79.7</v>
      </c>
      <c r="AP58" s="335">
        <v>70652</v>
      </c>
      <c r="AQ58" s="336">
        <v>3.1</v>
      </c>
      <c r="AR58" s="337">
        <v>-82.8</v>
      </c>
    </row>
    <row r="59" spans="1:44" x14ac:dyDescent="0.15">
      <c r="A59" s="259"/>
      <c r="AK59" s="315" t="s">
        <v>560</v>
      </c>
      <c r="AL59" s="316"/>
      <c r="AM59" s="324">
        <v>694050</v>
      </c>
      <c r="AN59" s="325">
        <v>121763</v>
      </c>
      <c r="AO59" s="326">
        <v>-32.6</v>
      </c>
      <c r="AP59" s="327">
        <v>146367</v>
      </c>
      <c r="AQ59" s="328">
        <v>5.8</v>
      </c>
      <c r="AR59" s="329">
        <v>-38.4</v>
      </c>
    </row>
    <row r="60" spans="1:44" x14ac:dyDescent="0.15">
      <c r="A60" s="259"/>
      <c r="AK60" s="330"/>
      <c r="AL60" s="331" t="s">
        <v>556</v>
      </c>
      <c r="AM60" s="332">
        <v>276972</v>
      </c>
      <c r="AN60" s="333">
        <v>48592</v>
      </c>
      <c r="AO60" s="334">
        <v>107.9</v>
      </c>
      <c r="AP60" s="335">
        <v>79441</v>
      </c>
      <c r="AQ60" s="336">
        <v>12.4</v>
      </c>
      <c r="AR60" s="337">
        <v>95.5</v>
      </c>
    </row>
    <row r="61" spans="1:44" x14ac:dyDescent="0.15">
      <c r="A61" s="259"/>
      <c r="AK61" s="315" t="s">
        <v>561</v>
      </c>
      <c r="AL61" s="338"/>
      <c r="AM61" s="324">
        <v>797394</v>
      </c>
      <c r="AN61" s="325">
        <v>133767</v>
      </c>
      <c r="AO61" s="326">
        <v>11.9</v>
      </c>
      <c r="AP61" s="327">
        <v>135350</v>
      </c>
      <c r="AQ61" s="339">
        <v>5.3</v>
      </c>
      <c r="AR61" s="329">
        <v>6.6</v>
      </c>
    </row>
    <row r="62" spans="1:44" x14ac:dyDescent="0.15">
      <c r="A62" s="259"/>
      <c r="AK62" s="330"/>
      <c r="AL62" s="331" t="s">
        <v>556</v>
      </c>
      <c r="AM62" s="332">
        <v>348840</v>
      </c>
      <c r="AN62" s="333">
        <v>57964</v>
      </c>
      <c r="AO62" s="334">
        <v>25.2</v>
      </c>
      <c r="AP62" s="335">
        <v>73059</v>
      </c>
      <c r="AQ62" s="336">
        <v>6.5</v>
      </c>
      <c r="AR62" s="337">
        <v>18.7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QKTMK8UwBFhcBAfCU2Xy2GPhM9LDne6iOa5GYuI1rLI8iEnsn2q5aUyTlmaRQTXDwHj9G5Ts1DPpj7P0+nQOCA==" saltValue="FnSAOnAs2PZDtjzDwnKA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E75" sqref="AE75"/>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0KYvK4I4ldHAr9ZcJAU9zRk+R2WOgh/cq7AZ7EfWSwT5EE9KE4yRtWNkQKaZYr2EUAdRqmyZEXlqjH4HwAujsQ==" saltValue="9ioUfRtRe8lN1CXWYPGg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eEqbYBcwi3dCmee05IU/Q0j5cUBE0eOuGLJnA4o10N0yzoSXfAc+HWMVGFicW3ZCWaWfKsEtqXp4heVuUmlC4Q==" saltValue="ztFXxbV8Ae9IEHW6QGd9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61.49</v>
      </c>
      <c r="G47" s="12">
        <v>46.89</v>
      </c>
      <c r="H47" s="12">
        <v>46.24</v>
      </c>
      <c r="I47" s="12">
        <v>56.21</v>
      </c>
      <c r="J47" s="13">
        <v>61.94</v>
      </c>
    </row>
    <row r="48" spans="2:10" ht="57.75" customHeight="1" x14ac:dyDescent="0.15">
      <c r="B48" s="14"/>
      <c r="C48" s="1128" t="s">
        <v>4</v>
      </c>
      <c r="D48" s="1128"/>
      <c r="E48" s="1129"/>
      <c r="F48" s="15">
        <v>1.53</v>
      </c>
      <c r="G48" s="16">
        <v>5</v>
      </c>
      <c r="H48" s="16">
        <v>7.37</v>
      </c>
      <c r="I48" s="16">
        <v>7.09</v>
      </c>
      <c r="J48" s="17">
        <v>6</v>
      </c>
    </row>
    <row r="49" spans="2:10" ht="57.75" customHeight="1" thickBot="1" x14ac:dyDescent="0.2">
      <c r="B49" s="18"/>
      <c r="C49" s="1130" t="s">
        <v>5</v>
      </c>
      <c r="D49" s="1130"/>
      <c r="E49" s="1131"/>
      <c r="F49" s="19" t="s">
        <v>570</v>
      </c>
      <c r="G49" s="20" t="s">
        <v>571</v>
      </c>
      <c r="H49" s="20">
        <v>7.42</v>
      </c>
      <c r="I49" s="20">
        <v>8.3800000000000008</v>
      </c>
      <c r="J49" s="21">
        <v>2.36</v>
      </c>
    </row>
    <row r="50" spans="2:10" x14ac:dyDescent="0.15"/>
  </sheetData>
  <sheetProtection algorithmName="SHA-512" hashValue="gAx1e52FAvLyaY2I0kU58iV3ennVcxwRobBvj3oOExCLjgLbMJrx43v/CG40LiDwLWhqJINLytGjKvwwpKmy6g==" saltValue="csNpwK3B6WBB5OdGXrVy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河本　理恵</cp:lastModifiedBy>
  <cp:lastPrinted>2024-03-19T05:01:26Z</cp:lastPrinted>
  <dcterms:created xsi:type="dcterms:W3CDTF">2024-03-14T03:54:51Z</dcterms:created>
  <dcterms:modified xsi:type="dcterms:W3CDTF">2024-03-21T03:52:10Z</dcterms:modified>
  <cp:category/>
</cp:coreProperties>
</file>