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mc:AlternateContent xmlns:mc="http://schemas.openxmlformats.org/markup-compatibility/2006">
    <mc:Choice Requires="x15">
      <x15ac:absPath xmlns:x15ac="http://schemas.microsoft.com/office/spreadsheetml/2010/11/ac" url="Y:\！業務\10 財政管財\10 財政\20 決算\70_財政状況資料集\R051002 R03追加分\"/>
    </mc:Choice>
  </mc:AlternateContent>
  <xr:revisionPtr revIDLastSave="0" documentId="13_ncr:1_{C0C3C84F-DCB2-4ED7-91F2-C33D4FC3F249}" xr6:coauthVersionLast="47" xr6:coauthVersionMax="47" xr10:uidLastSave="{00000000-0000-0000-0000-000000000000}"/>
  <bookViews>
    <workbookView xWindow="-120" yWindow="-120" windowWidth="29040" windowHeight="15840" xr2:uid="{00000000-000D-0000-FFFF-FFFF0000000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G36" i="10" l="1"/>
  <c r="BG35" i="10"/>
  <c r="BG34"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C37" i="10"/>
  <c r="CO36" i="10"/>
  <c r="AM36" i="10"/>
  <c r="C36" i="10"/>
  <c r="CO35" i="10"/>
  <c r="AM35" i="10"/>
  <c r="C35" i="10"/>
  <c r="C34" i="10"/>
  <c r="U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U36" i="10" l="1"/>
  <c r="U37" i="10" l="1"/>
  <c r="AM34" i="10" l="1"/>
  <c r="BE34" i="10" s="1"/>
  <c r="BE35" i="10" s="1"/>
  <c r="BE36" i="10" s="1"/>
  <c r="BW34" i="10" l="1"/>
  <c r="BW35" i="10" s="1"/>
  <c r="BW36" i="10" s="1"/>
  <c r="CO34" i="10" l="1"/>
</calcChain>
</file>

<file path=xl/sharedStrings.xml><?xml version="1.0" encoding="utf-8"?>
<sst xmlns="http://schemas.openxmlformats.org/spreadsheetml/2006/main" count="1153" uniqueCount="611">
  <si>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</si>
  <si>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</si>
  <si>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</si>
  <si>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</si>
  <si>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</si>
  <si>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</si>
  <si>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</si>
  <si>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</si>
  <si>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</si>
  <si>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</si>
  <si>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</si>
  <si>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</si>
  <si>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</si>
  <si>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</si>
  <si>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</si>
  <si>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</si>
  <si>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</si>
  <si>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</si>
  <si>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</si>
  <si>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</si>
  <si>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</si>
  <si>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</si>
  <si>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</si>
  <si>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</si>
  <si>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</si>
  <si>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</si>
  <si>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</si>
  <si>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</si>
  <si>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</si>
  <si>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</si>
  <si>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</si>
  <si>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</si>
  <si>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</si>
  <si>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</si>
  <si>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</si>
  <si>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</si>
  <si>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</si>
  <si>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</si>
  <si>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</si>
  <si>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</si>
  <si>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</si>
  <si>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</si>
  <si>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</si>
  <si>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</si>
  <si>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</si>
  <si>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</si>
  <si>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</si>
  <si>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</si>
  <si>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</si>
  <si>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</si>
  <si>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</si>
  <si>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</si>
  <si>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</si>
  <si>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</si>
  <si>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</si>
  <si>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</si>
  <si>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</si>
  <si>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</si>
  <si>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</si>
  <si>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</si>
  <si>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</si>
  <si>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</si>
  <si>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</si>
  <si>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</si>
  <si>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</si>
  <si>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</si>
  <si>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</si>
  <si>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</si>
  <si>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</si>
  <si>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</si>
  <si>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</si>
  <si>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</si>
  <si>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</si>
  <si>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</si>
  <si>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</si>
  <si>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</si>
  <si>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</si>
  <si>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</si>
  <si>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</si>
  <si>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</si>
  <si>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</si>
  <si>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</si>
  <si>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</si>
  <si>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広島県</t>
    <phoneticPr fontId="5"/>
  </si>
  <si>
    <t>市町村類型</t>
    <phoneticPr fontId="5"/>
  </si>
  <si>
    <t>Ⅱ－２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</si>
  <si>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</si>
  <si>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</si>
  <si>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</si>
  <si>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</si>
  <si>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</si>
  <si>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</si>
  <si>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</si>
  <si>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</si>
  <si>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</si>
  <si>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</si>
  <si>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</si>
  <si>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</si>
  <si>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安芸太田町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</si>
  <si>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</si>
  <si>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</si>
  <si>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</si>
  <si>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</si>
  <si>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</si>
  <si>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</si>
  <si>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</si>
  <si>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</si>
  <si>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</si>
  <si>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</si>
  <si>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</si>
  <si>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</si>
  <si>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</si>
  <si>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</si>
  <si>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</si>
  <si>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</si>
  <si>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</si>
  <si>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</si>
  <si>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</si>
  <si>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</si>
  <si>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</si>
  <si>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</si>
  <si>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</si>
  <si>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</si>
  <si>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</si>
  <si>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-11.3</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</si>
  <si>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</si>
  <si>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</si>
  <si>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</si>
  <si>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</si>
  <si>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</si>
  <si>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</si>
  <si>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</si>
  <si>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</si>
  <si>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</si>
  <si>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</si>
  <si>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</si>
  <si>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</si>
  <si>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</si>
  <si>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</si>
  <si>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</si>
  <si>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</si>
  <si>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</si>
  <si>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</si>
  <si>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</si>
  <si>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</si>
  <si>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</si>
  <si>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</si>
  <si>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</si>
  <si>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</si>
  <si>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</si>
  <si>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</si>
  <si>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</si>
  <si>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-3.2</t>
    <phoneticPr fontId="5"/>
  </si>
  <si>
    <t>基準財政需要額</t>
    <phoneticPr fontId="25"/>
  </si>
  <si>
    <t>うち日本人(％)</t>
    <phoneticPr fontId="5"/>
  </si>
  <si>
    <t>-3.1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</si>
  <si>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</si>
  <si>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</si>
  <si>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</si>
  <si>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</si>
  <si>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</si>
  <si>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</si>
  <si>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</si>
  <si>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</si>
  <si>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</si>
  <si>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</si>
  <si>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</si>
  <si>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</si>
  <si>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</si>
  <si>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</si>
  <si>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</si>
  <si>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</si>
  <si>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</si>
  <si>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</si>
  <si>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</si>
  <si>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</si>
  <si>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</si>
  <si>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</si>
  <si>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</si>
  <si>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</si>
  <si>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</si>
  <si>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</si>
  <si>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</si>
  <si>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</si>
  <si>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</si>
  <si>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</si>
  <si>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</si>
  <si>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</si>
  <si>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</si>
  <si>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</si>
  <si>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</si>
  <si>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</si>
  <si>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</si>
  <si>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</si>
  <si>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</si>
  <si>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</si>
  <si>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</si>
  <si>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</si>
  <si>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</si>
  <si>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</si>
  <si>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</si>
  <si>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</si>
  <si>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</si>
  <si>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</si>
  <si>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</si>
  <si>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</si>
  <si>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</si>
  <si>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</si>
  <si>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</si>
  <si>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</si>
  <si>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</si>
  <si>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</si>
  <si>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</si>
  <si>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</si>
  <si>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広島県安芸太田町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</si>
  <si>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</si>
  <si>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</si>
  <si>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</si>
  <si>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</si>
  <si>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</si>
  <si>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</si>
  <si>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</si>
  <si>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</si>
  <si>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</si>
  <si>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</si>
  <si>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</si>
  <si>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</si>
  <si>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</si>
  <si>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</si>
  <si>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</si>
  <si>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</si>
  <si>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</si>
  <si>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</si>
  <si>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</si>
  <si>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</si>
  <si>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</si>
  <si>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</si>
  <si>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</si>
  <si>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衛生費</t>
  </si>
  <si>
    <t>　　　法人均等割</t>
    <phoneticPr fontId="5"/>
  </si>
  <si>
    <t>労働費</t>
  </si>
  <si>
    <t>地方消費税交付金</t>
  </si>
  <si>
    <t>農林水産業費</t>
  </si>
  <si>
    <t>ゴルフ場利用税交付金</t>
  </si>
  <si>
    <t>　　固定資産税</t>
    <phoneticPr fontId="5"/>
  </si>
  <si>
    <t>商工費</t>
  </si>
  <si>
    <t>特別地方消費税交付金</t>
  </si>
  <si>
    <t>土木費</t>
  </si>
  <si>
    <t>自動車取得税交付金</t>
  </si>
  <si>
    <t>　　軽自動車税</t>
    <phoneticPr fontId="5"/>
  </si>
  <si>
    <t>消防費</t>
  </si>
  <si>
    <t>軽油引取税交付金</t>
  </si>
  <si>
    <t>教育費</t>
  </si>
  <si>
    <t>自動車税環境性能割交付金</t>
    <phoneticPr fontId="5"/>
  </si>
  <si>
    <t>　　鉱産税</t>
    <phoneticPr fontId="5"/>
  </si>
  <si>
    <t>災害復旧費</t>
  </si>
  <si>
    <t>法人事業税交付金</t>
    <phoneticPr fontId="16"/>
  </si>
  <si>
    <t>公債費</t>
  </si>
  <si>
    <t>地方特例交付金等</t>
    <rPh sb="7" eb="8">
      <t>トウ</t>
    </rPh>
    <phoneticPr fontId="16"/>
  </si>
  <si>
    <t>　法定外普通税</t>
    <phoneticPr fontId="5"/>
  </si>
  <si>
    <t>諸支出金</t>
    <rPh sb="3" eb="4">
      <t>キン</t>
    </rPh>
    <phoneticPr fontId="2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</si>
  <si>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</si>
  <si>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</si>
  <si>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</si>
  <si>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</si>
  <si>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</si>
  <si>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</si>
  <si>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</si>
  <si>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性質別歳出の状況（単位 千円・％）</t>
    <rPh sb="0" eb="2">
      <t>セイシツ</t>
    </rPh>
    <phoneticPr fontId="5"/>
  </si>
  <si>
    <t>地方交付税</t>
  </si>
  <si>
    <t>決算額</t>
  </si>
  <si>
    <t>構成比</t>
    <phoneticPr fontId="5"/>
  </si>
  <si>
    <t>経常経費充当一般財源等</t>
  </si>
  <si>
    <t>経常収支比率</t>
    <rPh sb="0" eb="2">
      <t>ケイジョウ</t>
    </rPh>
    <rPh sb="2" eb="4">
      <t>シュウシ</t>
    </rPh>
    <rPh sb="4" eb="6">
      <t>ヒリツ</t>
    </rPh>
    <phoneticPr fontId="20"/>
  </si>
  <si>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</si>
  <si>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</si>
  <si>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</si>
  <si>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</si>
  <si>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</si>
  <si>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旧法による税</t>
  </si>
  <si>
    <t>　　うち職員給</t>
    <rPh sb="4" eb="6">
      <t>ショクイン</t>
    </rPh>
    <rPh sb="6" eb="7">
      <t>キュウ</t>
    </rPh>
    <phoneticPr fontId="5"/>
  </si>
  <si>
    <t>(一般財源計)</t>
    <phoneticPr fontId="5"/>
  </si>
  <si>
    <t>合計</t>
  </si>
  <si>
    <t>　扶助費</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</si>
  <si>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</si>
  <si>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</si>
  <si>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</si>
  <si>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</si>
  <si>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</si>
  <si>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</si>
  <si>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手数料</t>
  </si>
  <si>
    <t>徴収率
(％)</t>
    <rPh sb="0" eb="2">
      <t>チョウシュウ</t>
    </rPh>
    <rPh sb="2" eb="3">
      <t>リツ</t>
    </rPh>
    <phoneticPr fontId="5"/>
  </si>
  <si>
    <t>現年</t>
    <rPh sb="0" eb="1">
      <t>ゲン</t>
    </rPh>
    <rPh sb="1" eb="2">
      <t>ネン</t>
    </rPh>
    <phoneticPr fontId="5"/>
  </si>
  <si>
    <t>国庫支出金</t>
  </si>
  <si>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</si>
  <si>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</si>
  <si>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</si>
  <si>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</si>
  <si>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</si>
  <si>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</si>
  <si>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</si>
  <si>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</si>
  <si>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</si>
  <si>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寄附金</t>
  </si>
  <si>
    <t>実質収支</t>
    <rPh sb="0" eb="2">
      <t>ジッシツ</t>
    </rPh>
    <rPh sb="2" eb="4">
      <t>シュウシ</t>
    </rPh>
    <phoneticPr fontId="5"/>
  </si>
  <si>
    <t>　補助費等</t>
    <rPh sb="1" eb="3">
      <t>ホジョ</t>
    </rPh>
    <rPh sb="3" eb="4">
      <t>ヒ</t>
    </rPh>
    <rPh sb="4" eb="5">
      <t>トウ</t>
    </rPh>
    <phoneticPr fontId="5"/>
  </si>
  <si>
    <t>繰入金</t>
  </si>
  <si>
    <t>再差引収支</t>
    <rPh sb="0" eb="1">
      <t>サイ</t>
    </rPh>
    <rPh sb="1" eb="3">
      <t>サシヒキ</t>
    </rPh>
    <rPh sb="3" eb="5">
      <t>シュウシ</t>
    </rPh>
    <phoneticPr fontId="5"/>
  </si>
  <si>
    <t>繰越金</t>
  </si>
  <si>
    <t>下水道</t>
    <phoneticPr fontId="5"/>
  </si>
  <si>
    <t>加入世帯数(世帯)</t>
  </si>
  <si>
    <t>諸収入</t>
  </si>
  <si>
    <t>簡易水道</t>
    <phoneticPr fontId="5"/>
  </si>
  <si>
    <t>被保険者数(人)</t>
  </si>
  <si>
    <t>地方債</t>
  </si>
  <si>
    <t>上水道</t>
    <phoneticPr fontId="5"/>
  </si>
  <si>
    <t>　うち減収補塡債(特例分)</t>
    <rPh sb="4" eb="5">
      <t>シュウ</t>
    </rPh>
    <rPh sb="9" eb="10">
      <t>トク</t>
    </rPh>
    <rPh sb="10" eb="11">
      <t>レイ</t>
    </rPh>
    <rPh sb="11" eb="12">
      <t>ブン</t>
    </rPh>
    <phoneticPr fontId="16"/>
  </si>
  <si>
    <t>国庫支出金</t>
    <phoneticPr fontId="5"/>
  </si>
  <si>
    <t>　前年度繰上充用金</t>
    <phoneticPr fontId="5"/>
  </si>
  <si>
    <t>　うち猶予特例債</t>
    <phoneticPr fontId="16"/>
  </si>
  <si>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</si>
  <si>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</si>
  <si>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</si>
  <si>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</si>
  <si>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</si>
  <si>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</si>
  <si>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(注釈)</t>
    <rPh sb="1" eb="2">
      <t>チュウ</t>
    </rPh>
    <rPh sb="2" eb="3">
      <t>シャク</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</si>
  <si>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</si>
  <si>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</si>
  <si>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</si>
  <si>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(2)各会計、関係団体の財政状況及び健全化判断比率（市町村）</t>
    <rPh sb="26" eb="29">
      <t>シチョウソン</t>
    </rPh>
    <phoneticPr fontId="5"/>
  </si>
  <si>
    <t>令和3年度</t>
  </si>
  <si>
    <t>広島県安芸太田町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</si>
  <si>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</si>
  <si>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</si>
  <si>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</si>
  <si>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</si>
  <si>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</si>
  <si>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</si>
  <si>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</si>
  <si>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</si>
  <si>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</si>
  <si>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</si>
  <si>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</si>
  <si>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</si>
  <si>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</si>
  <si>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</si>
  <si>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</si>
  <si>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</si>
  <si>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</si>
  <si>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</si>
  <si>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</si>
  <si>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</si>
  <si>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</si>
  <si>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</si>
  <si>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</si>
  <si>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</si>
  <si>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</si>
  <si>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</si>
  <si>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</si>
  <si>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</si>
  <si>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</si>
  <si>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</si>
  <si>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</si>
  <si>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</si>
  <si>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</si>
  <si>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</si>
  <si>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</si>
  <si>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</si>
  <si>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</si>
  <si>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介護サービス事業特別会計</t>
    <phoneticPr fontId="5"/>
  </si>
  <si>
    <t>安芸太田町病院事業会計</t>
    <phoneticPr fontId="5"/>
  </si>
  <si>
    <t>法適用企業</t>
    <phoneticPr fontId="5"/>
  </si>
  <si>
    <t>簡易水道事業特別会計</t>
    <phoneticPr fontId="5"/>
  </si>
  <si>
    <t>法非適用企業</t>
    <phoneticPr fontId="5"/>
  </si>
  <si>
    <t>農業集落排水事業特別会計</t>
    <phoneticPr fontId="5"/>
  </si>
  <si>
    <t>特定環境保全公共下水道事業特別会計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</si>
  <si>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</si>
  <si>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</si>
  <si>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</si>
  <si>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</si>
  <si>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</si>
  <si>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</si>
  <si>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</si>
  <si>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</si>
  <si>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</si>
  <si>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</si>
  <si>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</si>
  <si>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</si>
  <si>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</si>
  <si>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</si>
  <si>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</si>
  <si>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</si>
  <si>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</si>
  <si>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</si>
  <si>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</si>
  <si>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</si>
  <si>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</si>
  <si>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</si>
  <si>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</si>
  <si>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</si>
  <si>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</si>
  <si>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</si>
  <si>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</si>
  <si>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</si>
  <si>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</si>
  <si>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</si>
  <si>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</si>
  <si>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</si>
  <si>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</si>
  <si>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</si>
  <si>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</si>
  <si>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</si>
  <si>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</si>
  <si>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</si>
  <si>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</si>
  <si>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</si>
  <si>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</si>
  <si>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</si>
  <si>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</si>
  <si>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</si>
  <si>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</si>
  <si>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</si>
  <si>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</si>
  <si>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</si>
  <si>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</si>
  <si>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</si>
  <si>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</si>
  <si>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</si>
  <si>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</si>
  <si>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</si>
  <si>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</si>
  <si>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</si>
  <si>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</si>
  <si>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特定環境保全公共下水道事業特別会計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</si>
  <si>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</si>
  <si>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</si>
  <si>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安芸太田町病院事業会計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</si>
  <si>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</si>
  <si>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農業集落排水事業特別会計</t>
    <phoneticPr fontId="5"/>
  </si>
  <si>
    <t>(Ｆ)</t>
    <phoneticPr fontId="5"/>
  </si>
  <si>
    <t>簡易水道事業特別会計</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</si>
  <si>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</si>
  <si>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</si>
  <si>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</si>
  <si>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</si>
  <si>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</si>
  <si>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</si>
  <si>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</si>
  <si>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</si>
  <si>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</si>
  <si>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</si>
  <si>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</si>
  <si>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</si>
  <si>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</si>
  <si>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</si>
  <si>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</si>
  <si>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</si>
  <si>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</si>
  <si>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</si>
  <si>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</si>
  <si>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</si>
  <si>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</si>
  <si>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</si>
  <si>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</si>
  <si>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</si>
  <si>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</si>
  <si>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</si>
  <si>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</si>
  <si>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</si>
  <si>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</si>
  <si>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</si>
  <si>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</si>
  <si>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</si>
  <si>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</si>
  <si>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</si>
  <si>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</si>
  <si>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</si>
  <si>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</si>
  <si>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</si>
  <si>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</si>
  <si>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</si>
  <si>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</si>
  <si>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</si>
  <si>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</si>
  <si>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</si>
  <si>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</si>
  <si>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</si>
  <si>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</si>
  <si>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</si>
  <si>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</si>
  <si>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</si>
  <si>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</si>
  <si>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</si>
  <si>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</si>
  <si>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</si>
  <si>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</si>
  <si>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</si>
  <si>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</si>
  <si>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</si>
  <si>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</si>
  <si>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</si>
  <si>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</si>
  <si>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</si>
  <si>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</si>
  <si>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</si>
  <si>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</si>
  <si>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</si>
  <si>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</si>
  <si>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</si>
  <si>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</si>
  <si>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</si>
  <si>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</si>
  <si>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</si>
  <si>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</si>
  <si>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</si>
  <si>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</si>
  <si>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</si>
  <si>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</si>
  <si>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</si>
  <si>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</si>
  <si>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</si>
  <si>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</si>
  <si>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</si>
  <si>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</si>
  <si>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</si>
  <si>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</si>
  <si>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12.48</t>
  </si>
  <si>
    <t>▲ 7.54</t>
  </si>
  <si>
    <t>安芸太田町病院事業会計</t>
  </si>
  <si>
    <t>一般会計</t>
  </si>
  <si>
    <t>介護保険事業特別会計</t>
  </si>
  <si>
    <t>国民健康保険事業特別会計</t>
  </si>
  <si>
    <t>後期高齢者医療事業特別会計</t>
  </si>
  <si>
    <t>簡易水道事業特別会計</t>
  </si>
  <si>
    <t>特定環境保全公共下水道事業特別会計</t>
  </si>
  <si>
    <t>農業集落排水事業特別会計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</si>
  <si>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</si>
  <si>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</si>
  <si>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</si>
  <si>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</si>
  <si>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</si>
  <si>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</si>
  <si>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</si>
  <si>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</si>
  <si>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t>
    <phoneticPr fontId="2"/>
  </si>
  <si>
    <t>-</t>
    <phoneticPr fontId="2"/>
  </si>
  <si>
    <t>-</t>
    <phoneticPr fontId="2"/>
  </si>
  <si>
    <t>広島県後期高齢者医療広域連合会（一般会計）</t>
    <rPh sb="0" eb="3">
      <t>ヒロシマケン</t>
    </rPh>
    <rPh sb="3" eb="5">
      <t>コウキ</t>
    </rPh>
    <rPh sb="5" eb="8">
      <t>コウレイシャ</t>
    </rPh>
    <rPh sb="8" eb="10">
      <t>イリョウ</t>
    </rPh>
    <rPh sb="10" eb="12">
      <t>コウイキ</t>
    </rPh>
    <rPh sb="12" eb="15">
      <t>レンゴウカイ</t>
    </rPh>
    <rPh sb="16" eb="20">
      <t>イッパンカイケイ</t>
    </rPh>
    <phoneticPr fontId="2"/>
  </si>
  <si>
    <t>広島県後期高齢者医療広域連合会（特別会計）</t>
    <rPh sb="0" eb="3">
      <t>ヒロシマケン</t>
    </rPh>
    <rPh sb="3" eb="5">
      <t>コウキ</t>
    </rPh>
    <rPh sb="5" eb="8">
      <t>コウレイシャ</t>
    </rPh>
    <rPh sb="8" eb="10">
      <t>イリョウ</t>
    </rPh>
    <rPh sb="10" eb="12">
      <t>コウイキ</t>
    </rPh>
    <rPh sb="12" eb="15">
      <t>レンゴウカイ</t>
    </rPh>
    <rPh sb="16" eb="18">
      <t>トクベツ</t>
    </rPh>
    <rPh sb="18" eb="20">
      <t>カイケイ</t>
    </rPh>
    <phoneticPr fontId="2"/>
  </si>
  <si>
    <t>広島県市町総合事務組合</t>
    <rPh sb="0" eb="3">
      <t>ヒロシマケン</t>
    </rPh>
    <rPh sb="3" eb="5">
      <t>シマチ</t>
    </rPh>
    <rPh sb="5" eb="7">
      <t>ソウゴウ</t>
    </rPh>
    <rPh sb="7" eb="9">
      <t>ジム</t>
    </rPh>
    <rPh sb="9" eb="11">
      <t>クミアイ</t>
    </rPh>
    <phoneticPr fontId="2"/>
  </si>
  <si>
    <t>株式会社　筒賀総合サービス</t>
    <rPh sb="0" eb="4">
      <t>カブシキカイシャ</t>
    </rPh>
    <rPh sb="5" eb="7">
      <t>ツツガ</t>
    </rPh>
    <rPh sb="7" eb="9">
      <t>ソウゴウ</t>
    </rPh>
    <phoneticPr fontId="2"/>
  </si>
  <si>
    <t>(まちづくり基金（R03年度末現在))</t>
    <rPh sb="6" eb="8">
      <t>キキン</t>
    </rPh>
    <phoneticPr fontId="5"/>
  </si>
  <si>
    <t>(地域振興基金(R03年度末現在))</t>
    <rPh sb="1" eb="7">
      <t>チイキシンコウキキン</t>
    </rPh>
    <phoneticPr fontId="5"/>
  </si>
  <si>
    <t>(ふるさと未来・夢基金(R03年度末現在))</t>
    <phoneticPr fontId="2"/>
  </si>
  <si>
    <t>(過疎地域持続的発展事業基金(R03年度末現在))</t>
    <rPh sb="1" eb="3">
      <t>カソ</t>
    </rPh>
    <rPh sb="3" eb="5">
      <t>チイキ</t>
    </rPh>
    <rPh sb="5" eb="8">
      <t>ジゾクテキ</t>
    </rPh>
    <rPh sb="8" eb="12">
      <t>ハッテンジギョウ</t>
    </rPh>
    <rPh sb="12" eb="14">
      <t>キキン</t>
    </rPh>
    <phoneticPr fontId="5"/>
  </si>
  <si>
    <t>(森林環境譲与税基金(R03年度末現在))</t>
    <rPh sb="1" eb="5">
      <t>シンリンカンキョウ</t>
    </rPh>
    <rPh sb="5" eb="8">
      <t>ジョウヨゼイ</t>
    </rPh>
    <rPh sb="8" eb="10">
      <t>キキン</t>
    </rPh>
    <phoneticPr fontId="5"/>
  </si>
  <si>
    <t>-</t>
    <phoneticPr fontId="2"/>
  </si>
  <si>
    <t>-</t>
    <phoneticPr fontId="2"/>
  </si>
  <si>
    <t xml:space="preserve">※8：職員の状況については、令和3年地方公務員給与実態調査に基づいている。 </t>
    <phoneticPr fontId="2"/>
  </si>
  <si>
    <t>令和3年度</t>
    <phoneticPr fontId="25"/>
  </si>
  <si>
    <t>歳出の状況（単位 千円・％）</t>
    <phoneticPr fontId="5"/>
  </si>
  <si>
    <t>目的別歳出の状況（単位 千円・％）</t>
    <phoneticPr fontId="5"/>
  </si>
  <si>
    <t>　法定普通税</t>
    <phoneticPr fontId="5"/>
  </si>
  <si>
    <t>-</t>
    <phoneticPr fontId="5"/>
  </si>
  <si>
    <t>-</t>
    <phoneticPr fontId="5"/>
  </si>
  <si>
    <t>　　　所得割</t>
    <phoneticPr fontId="5"/>
  </si>
  <si>
    <t>分離課税所得割交付金</t>
    <phoneticPr fontId="25"/>
  </si>
  <si>
    <t>　　　法人税割</t>
    <phoneticPr fontId="5"/>
  </si>
  <si>
    <t>　　　うち純固定資産税</t>
    <phoneticPr fontId="5"/>
  </si>
  <si>
    <t>　　市町村たばこ税</t>
    <phoneticPr fontId="5"/>
  </si>
  <si>
    <t>　　特別土地保有税</t>
    <phoneticPr fontId="5"/>
  </si>
  <si>
    <t>　個人住民税減収補塡特例交付金</t>
    <phoneticPr fontId="5"/>
  </si>
  <si>
    <t>　新型コロナウイルス感染症対策地方税減収補塡特別交付金</t>
    <phoneticPr fontId="5"/>
  </si>
  <si>
    <t>　　事業所税</t>
    <phoneticPr fontId="5"/>
  </si>
  <si>
    <t>　　都市計画税</t>
    <phoneticPr fontId="5"/>
  </si>
  <si>
    <t>充当一般財源等</t>
    <phoneticPr fontId="5"/>
  </si>
  <si>
    <t>　普通交付税</t>
    <phoneticPr fontId="5"/>
  </si>
  <si>
    <t>　震災復興特別交付税</t>
    <phoneticPr fontId="25"/>
  </si>
  <si>
    <t>交通安全対策特別交付金</t>
    <phoneticPr fontId="5"/>
  </si>
  <si>
    <t>　うち元金</t>
    <phoneticPr fontId="25"/>
  </si>
  <si>
    <t>　うち利子</t>
    <phoneticPr fontId="25"/>
  </si>
  <si>
    <t>・計</t>
    <phoneticPr fontId="5"/>
  </si>
  <si>
    <t>　物件費</t>
    <phoneticPr fontId="5"/>
  </si>
  <si>
    <t>　維持補修費</t>
    <phoneticPr fontId="5"/>
  </si>
  <si>
    <t>-</t>
    <phoneticPr fontId="5"/>
  </si>
  <si>
    <t>合計</t>
    <phoneticPr fontId="5"/>
  </si>
  <si>
    <t>病院</t>
    <phoneticPr fontId="5"/>
  </si>
  <si>
    <t>　　うち一部事務組合負担金</t>
    <phoneticPr fontId="5"/>
  </si>
  <si>
    <t>　繰出金</t>
    <phoneticPr fontId="5"/>
  </si>
  <si>
    <t>　積立金</t>
    <phoneticPr fontId="5"/>
  </si>
  <si>
    <t>被保険者
1人当り</t>
    <phoneticPr fontId="5"/>
  </si>
  <si>
    <t>保険税(料)収入額</t>
    <phoneticPr fontId="5"/>
  </si>
  <si>
    <t>　投資・出資金・貸付金</t>
    <phoneticPr fontId="5"/>
  </si>
  <si>
    <t>国民健康保険</t>
    <phoneticPr fontId="5"/>
  </si>
  <si>
    <t>その他</t>
    <phoneticPr fontId="5"/>
  </si>
  <si>
    <t>　うち補助</t>
    <phoneticPr fontId="5"/>
  </si>
  <si>
    <t>　うち単独</t>
    <phoneticPr fontId="5"/>
  </si>
  <si>
    <t>災害復旧事業費</t>
    <phoneticPr fontId="5"/>
  </si>
  <si>
    <t>歳出合計</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</si>
  <si>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</si>
  <si>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</si>
  <si>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計画的な起債償還や基金の残高の増加等も相まり、将来負担比率は対前年度で１７ポイントと減少をしているが、依然として類似団体平均よりも１９．６ポイント高い水準となっている。一方で、有形固定資産減価償却率は、対前年度では１．４ポイント増加しているが類似団体平均とは、ほぼ平均的な水準である。今後、少子高齢化と人口減少や資産老朽化という課題を総合的にとらえ、公共施設等総合管理計画に基づき建物資産の総量を将来の人口・財政力に見合った量へと適正化し、将来世代への負担の先送りが過度にならないように取り組んでいく。</t>
    <rPh sb="1" eb="4">
      <t>ケイカクテキ</t>
    </rPh>
    <rPh sb="5" eb="9">
      <t>キサイショウカン</t>
    </rPh>
    <rPh sb="10" eb="12">
      <t>キキン</t>
    </rPh>
    <rPh sb="13" eb="15">
      <t>ザンダカ</t>
    </rPh>
    <rPh sb="16" eb="19">
      <t>ゾウカトウ</t>
    </rPh>
    <rPh sb="20" eb="21">
      <t>ソウ</t>
    </rPh>
    <rPh sb="24" eb="26">
      <t>ショウライ</t>
    </rPh>
    <rPh sb="26" eb="28">
      <t>フタン</t>
    </rPh>
    <rPh sb="28" eb="30">
      <t>ヒリツ</t>
    </rPh>
    <rPh sb="31" eb="32">
      <t>タイ</t>
    </rPh>
    <rPh sb="32" eb="35">
      <t>ゼンネンド</t>
    </rPh>
    <rPh sb="115" eb="117">
      <t>ゾウカ</t>
    </rPh>
    <rPh sb="122" eb="128">
      <t>ルイジダンタイヘイキン</t>
    </rPh>
    <rPh sb="133" eb="136">
      <t>ヘイキンテキ</t>
    </rPh>
    <rPh sb="137" eb="139">
      <t>スイジュン</t>
    </rPh>
    <rPh sb="143" eb="145">
      <t>コンゴ</t>
    </rPh>
    <rPh sb="146" eb="151">
      <t>ショウシコウレイカ</t>
    </rPh>
    <phoneticPr fontId="2"/>
  </si>
  <si>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</si>
  <si>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</si>
  <si>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</si>
  <si>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</si>
  <si>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</si>
  <si>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</si>
  <si>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は計画的な起債償還や基金の残高の増加等も相まり、徐々に改善しているが、実質公債費比率は近年の大型事業の起債償還開始により対前年度より０．１ポイント減少しているが、高い水準で推移しており、今後数年間は右肩上がりの見込みであり、依然として類似団体平均と比較しても高い指数になっている。近年の学校統廃合や高速ブロードバンド整備などの大型公共事業に伴う大規模な起債償還に対応する公債費の増加を受けて、今後も令和６年をピークに実質公債費比率は悪化することが予測されるが、真に必要な事業には投資し、既存事業のスクラップによる事業費の捻出等に併せ、計画的な起債借入と、償還額に見合った施策展開をしていく必要がある。</t>
    <rPh sb="1" eb="3">
      <t>ショウライ</t>
    </rPh>
    <rPh sb="3" eb="5">
      <t>フタン</t>
    </rPh>
    <rPh sb="5" eb="7">
      <t>ヒリツ</t>
    </rPh>
    <rPh sb="8" eb="11">
      <t>ケイカクテキ</t>
    </rPh>
    <rPh sb="12" eb="14">
      <t>キサイ</t>
    </rPh>
    <rPh sb="14" eb="16">
      <t>ショウカン</t>
    </rPh>
    <rPh sb="17" eb="19">
      <t>キキン</t>
    </rPh>
    <rPh sb="20" eb="22">
      <t>ザンダカ</t>
    </rPh>
    <rPh sb="23" eb="25">
      <t>ゾウカ</t>
    </rPh>
    <rPh sb="25" eb="26">
      <t>トウ</t>
    </rPh>
    <rPh sb="147" eb="149">
      <t>キンネン</t>
    </rPh>
    <rPh sb="150" eb="152">
      <t>ガッコウ</t>
    </rPh>
    <rPh sb="152" eb="155">
      <t>トウハイゴウ</t>
    </rPh>
    <rPh sb="156" eb="158">
      <t>コウソク</t>
    </rPh>
    <rPh sb="165" eb="167">
      <t>セイビ</t>
    </rPh>
    <rPh sb="170" eb="172">
      <t>オオガタ</t>
    </rPh>
    <rPh sb="172" eb="174">
      <t>コウキョウ</t>
    </rPh>
    <rPh sb="174" eb="176">
      <t>ジギョウ</t>
    </rPh>
    <rPh sb="177" eb="178">
      <t>トモナ</t>
    </rPh>
    <rPh sb="179" eb="182">
      <t>ダイキボ</t>
    </rPh>
    <rPh sb="183" eb="187">
      <t>キサイショウカン</t>
    </rPh>
    <rPh sb="188" eb="190">
      <t>タイオウ</t>
    </rPh>
    <rPh sb="192" eb="195">
      <t>コウサイヒ</t>
    </rPh>
    <rPh sb="196" eb="198">
      <t>ゾウカ</t>
    </rPh>
    <rPh sb="199" eb="200">
      <t>ウ</t>
    </rPh>
    <rPh sb="203" eb="205">
      <t>コンゴ</t>
    </rPh>
    <rPh sb="206" eb="208">
      <t>レイワ</t>
    </rPh>
    <rPh sb="209" eb="210">
      <t>ネン</t>
    </rPh>
    <rPh sb="215" eb="217">
      <t>ジッシツ</t>
    </rPh>
    <rPh sb="217" eb="220">
      <t>コウサイヒ</t>
    </rPh>
    <rPh sb="220" eb="222">
      <t>ヒリツ</t>
    </rPh>
    <rPh sb="223" eb="225">
      <t>アッカ</t>
    </rPh>
    <rPh sb="230" eb="232">
      <t>ヨソク</t>
    </rPh>
    <rPh sb="237" eb="238">
      <t>シン</t>
    </rPh>
    <rPh sb="239" eb="241">
      <t>ヒツヨウ</t>
    </rPh>
    <rPh sb="242" eb="244">
      <t>ジギョウ</t>
    </rPh>
    <rPh sb="246" eb="248">
      <t>トウシ</t>
    </rPh>
    <rPh sb="250" eb="254">
      <t>キゾンジギョウ</t>
    </rPh>
    <rPh sb="263" eb="265">
      <t>ジギョウ</t>
    </rPh>
    <rPh sb="265" eb="266">
      <t>ヒ</t>
    </rPh>
    <rPh sb="267" eb="269">
      <t>ネンシュツ</t>
    </rPh>
    <rPh sb="269" eb="270">
      <t>トウ</t>
    </rPh>
    <rPh sb="271" eb="272">
      <t>アワ</t>
    </rPh>
    <rPh sb="274" eb="277">
      <t>ケイカクテキ</t>
    </rPh>
    <rPh sb="278" eb="281">
      <t>キサイカ</t>
    </rPh>
    <rPh sb="281" eb="282">
      <t>イ</t>
    </rPh>
    <rPh sb="284" eb="287">
      <t>ショウカンガク</t>
    </rPh>
    <rPh sb="288" eb="290">
      <t>ミア</t>
    </rPh>
    <rPh sb="292" eb="294">
      <t>セサク</t>
    </rPh>
    <rPh sb="294" eb="296">
      <t>テンカイ</t>
    </rPh>
    <rPh sb="301" eb="303">
      <t>ヒツヨウ</t>
    </rPh>
    <phoneticPr fontId="2"/>
  </si>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</sst>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2">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14" fillId="0" borderId="0">
      <alignment vertical="center"/>
    </xf>
    <xf numFmtId="0" fontId="38" fillId="0" borderId="0">
      <alignment vertical="center"/>
    </xf>
  </cellStyleXfs>
  <cellXfs count="124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lignment vertical="center"/>
    </xf>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0" fontId="7" fillId="0" borderId="39" xfId="4" applyFont="1" applyBorder="1">
      <alignment vertical="center"/>
    </xf>
    <xf numFmtId="0" fontId="7" fillId="0" borderId="41" xfId="4" applyFont="1" applyBorder="1">
      <alignment vertical="center"/>
    </xf>
    <xf numFmtId="0" fontId="7" fillId="0" borderId="47"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9" xfId="1" applyFont="1" applyBorder="1" applyAlignment="1">
      <alignment horizontal="center"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50" xfId="1" applyFont="1" applyBorder="1" applyAlignment="1">
      <alignment horizontal="center" vertical="center"/>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13" fillId="0" borderId="1" xfId="1" applyFont="1" applyBorder="1" applyAlignment="1">
      <alignment horizontal="center" vertical="center"/>
    </xf>
    <xf numFmtId="177" fontId="13" fillId="0" borderId="51"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56" xfId="6" applyNumberFormat="1" applyFont="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Border="1" applyAlignment="1">
      <alignment vertical="center"/>
    </xf>
    <xf numFmtId="179" fontId="17" fillId="0" borderId="59" xfId="6" applyNumberFormat="1" applyFont="1" applyBorder="1" applyAlignment="1">
      <alignment vertical="center"/>
    </xf>
    <xf numFmtId="180" fontId="17" fillId="0" borderId="57" xfId="6" applyNumberFormat="1" applyFont="1" applyBorder="1" applyAlignment="1">
      <alignment vertical="center"/>
    </xf>
    <xf numFmtId="179" fontId="17" fillId="0" borderId="60" xfId="6" applyNumberFormat="1" applyFont="1" applyBorder="1" applyAlignment="1">
      <alignment vertical="center"/>
    </xf>
    <xf numFmtId="180" fontId="17" fillId="0" borderId="61" xfId="6" applyNumberFormat="1" applyFont="1" applyBorder="1" applyAlignment="1">
      <alignment vertical="center"/>
    </xf>
    <xf numFmtId="180" fontId="17" fillId="0" borderId="58" xfId="6" applyNumberFormat="1" applyFont="1" applyBorder="1" applyAlignment="1">
      <alignment vertical="center"/>
    </xf>
    <xf numFmtId="179" fontId="17" fillId="0" borderId="58" xfId="6" applyNumberFormat="1" applyFont="1" applyBorder="1" applyAlignment="1">
      <alignment vertical="center" wrapText="1"/>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lignment vertical="center"/>
    </xf>
    <xf numFmtId="0" fontId="34" fillId="0" borderId="41" xfId="16" applyFont="1" applyBorder="1">
      <alignment vertical="center"/>
    </xf>
    <xf numFmtId="0" fontId="1" fillId="0" borderId="12" xfId="16" applyFont="1" applyBorder="1">
      <alignment vertical="center"/>
    </xf>
    <xf numFmtId="0" fontId="1" fillId="0" borderId="48" xfId="16" applyFont="1" applyBorder="1">
      <alignment vertical="center"/>
    </xf>
    <xf numFmtId="0" fontId="1" fillId="0" borderId="64"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2"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4" xfId="16" applyNumberFormat="1" applyFont="1" applyBorder="1">
      <alignment vertical="center"/>
    </xf>
    <xf numFmtId="190" fontId="17" fillId="0" borderId="34" xfId="16" applyNumberFormat="1" applyFont="1" applyBorder="1" applyAlignment="1">
      <alignment horizontal="right" vertical="center" shrinkToFit="1"/>
    </xf>
    <xf numFmtId="190" fontId="17" fillId="0" borderId="186" xfId="16" applyNumberFormat="1" applyFont="1" applyBorder="1" applyAlignment="1">
      <alignment horizontal="right" vertical="center" shrinkToFit="1"/>
    </xf>
    <xf numFmtId="190" fontId="3" fillId="0" borderId="52" xfId="16" applyNumberFormat="1" applyFont="1" applyBorder="1" applyAlignment="1">
      <alignment horizontal="right" vertical="center" shrinkToFit="1"/>
    </xf>
    <xf numFmtId="178" fontId="3" fillId="0" borderId="38" xfId="16" applyNumberFormat="1" applyFont="1" applyBorder="1">
      <alignment vertical="center"/>
    </xf>
    <xf numFmtId="187" fontId="17" fillId="0" borderId="34" xfId="16" applyNumberFormat="1" applyFont="1" applyBorder="1" applyAlignment="1">
      <alignment horizontal="right" vertical="center" shrinkToFit="1"/>
    </xf>
    <xf numFmtId="187" fontId="17" fillId="0" borderId="186" xfId="16" applyNumberFormat="1" applyFont="1" applyBorder="1" applyAlignment="1">
      <alignment horizontal="right" vertical="center" shrinkToFit="1"/>
    </xf>
    <xf numFmtId="187" fontId="3" fillId="0" borderId="52"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4" xfId="16" applyNumberFormat="1" applyFont="1" applyBorder="1">
      <alignment vertical="center"/>
    </xf>
    <xf numFmtId="189" fontId="3" fillId="0" borderId="54"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48"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4" xfId="16" applyFont="1" applyBorder="1">
      <alignment vertical="center"/>
    </xf>
    <xf numFmtId="0" fontId="34" fillId="0" borderId="64" xfId="16" applyFont="1" applyBorder="1">
      <alignment vertical="center"/>
    </xf>
    <xf numFmtId="0" fontId="1" fillId="0" borderId="54" xfId="17" applyFont="1" applyBorder="1">
      <alignment vertical="center"/>
    </xf>
    <xf numFmtId="189" fontId="3" fillId="0" borderId="54" xfId="17" applyNumberFormat="1" applyFont="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56" xfId="19" applyNumberFormat="1" applyFont="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Border="1" applyAlignment="1">
      <alignment horizontal="right" vertical="center" shrinkToFit="1"/>
    </xf>
    <xf numFmtId="177" fontId="17" fillId="0" borderId="59"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60" xfId="19" applyNumberFormat="1" applyFont="1" applyBorder="1" applyAlignment="1">
      <alignment horizontal="right" vertical="center" shrinkToFit="1"/>
    </xf>
    <xf numFmtId="187" fontId="17" fillId="0" borderId="61" xfId="19" applyNumberFormat="1" applyFont="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87" fontId="17"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12" xfId="11" applyFont="1" applyBorder="1">
      <alignment vertical="center"/>
    </xf>
    <xf numFmtId="0" fontId="20" fillId="0" borderId="54" xfId="11" applyFont="1" applyBorder="1">
      <alignment vertical="center"/>
    </xf>
    <xf numFmtId="0" fontId="20" fillId="0" borderId="0" xfId="11" applyFont="1" applyAlignment="1">
      <alignment horizontal="center" vertical="center" wrapText="1"/>
    </xf>
    <xf numFmtId="0" fontId="20" fillId="0" borderId="54" xfId="11" applyFont="1" applyBorder="1" applyAlignment="1">
      <alignment horizontal="center" vertical="center" wrapText="1"/>
    </xf>
    <xf numFmtId="0" fontId="24" fillId="0" borderId="0" xfId="11" applyFont="1">
      <alignment vertical="center"/>
    </xf>
    <xf numFmtId="0" fontId="24" fillId="0" borderId="0" xfId="20" applyFont="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6" fillId="6" borderId="0" xfId="6" applyFill="1" applyAlignment="1">
      <alignment vertical="center"/>
    </xf>
    <xf numFmtId="0" fontId="1" fillId="0" borderId="41" xfId="16" applyFont="1" applyBorder="1">
      <alignment vertical="center"/>
    </xf>
    <xf numFmtId="189" fontId="1" fillId="0" borderId="12" xfId="16" applyNumberFormat="1" applyFont="1" applyBorder="1">
      <alignment vertical="center"/>
    </xf>
    <xf numFmtId="0" fontId="1" fillId="0" borderId="3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1" applyFo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Border="1" applyAlignment="1">
      <alignment horizontal="left" vertical="center"/>
    </xf>
    <xf numFmtId="0" fontId="20" fillId="0" borderId="8" xfId="10" applyBorder="1" applyAlignment="1">
      <alignment horizontal="left" vertical="center"/>
    </xf>
    <xf numFmtId="0" fontId="20" fillId="0" borderId="9" xfId="10"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4"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4"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lignment vertical="center"/>
    </xf>
    <xf numFmtId="0" fontId="20" fillId="0" borderId="64"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4"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178" fontId="20" fillId="0" borderId="54"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4"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40" xfId="11" applyNumberFormat="1" applyFont="1" applyBorder="1" applyAlignment="1">
      <alignment horizontal="right" vertical="center" shrinkToFit="1"/>
    </xf>
    <xf numFmtId="0" fontId="20" fillId="0" borderId="37" xfId="11" applyFont="1" applyBorder="1" applyAlignment="1">
      <alignment horizontal="left" vertical="center"/>
    </xf>
    <xf numFmtId="0" fontId="20" fillId="0" borderId="54" xfId="11" applyFont="1" applyBorder="1" applyAlignment="1">
      <alignment horizontal="left" vertical="center"/>
    </xf>
    <xf numFmtId="0" fontId="20" fillId="0" borderId="40" xfId="11" applyFont="1" applyBorder="1" applyAlignment="1">
      <alignment horizontal="left" vertical="center"/>
    </xf>
    <xf numFmtId="0" fontId="20" fillId="0" borderId="64"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0" fontId="20" fillId="0" borderId="64"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48"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48"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0" fontId="26" fillId="0" borderId="64" xfId="11" applyFont="1" applyBorder="1">
      <alignment vertical="center"/>
    </xf>
    <xf numFmtId="0" fontId="26" fillId="0" borderId="0" xfId="11" applyFont="1">
      <alignment vertical="center"/>
    </xf>
    <xf numFmtId="0" fontId="26" fillId="0" borderId="38" xfId="11" applyFont="1" applyBorder="1">
      <alignment vertical="center"/>
    </xf>
    <xf numFmtId="181" fontId="20" fillId="0" borderId="64"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48"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4"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4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4"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ill="1" applyBorder="1" applyAlignment="1">
      <alignment vertical="center" shrinkToFit="1"/>
    </xf>
    <xf numFmtId="0" fontId="1" fillId="6" borderId="0" xfId="12" applyFill="1" applyAlignment="1">
      <alignment vertical="center" shrinkToFit="1"/>
    </xf>
    <xf numFmtId="0" fontId="1" fillId="6" borderId="38" xfId="12"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31" xfId="3" applyFont="1" applyBorder="1">
      <alignment vertical="center"/>
    </xf>
    <xf numFmtId="0" fontId="7" fillId="0" borderId="32" xfId="3" applyFont="1" applyBorder="1">
      <alignment vertical="center"/>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7" fillId="0" borderId="11" xfId="4" applyFont="1" applyBorder="1" applyAlignment="1">
      <alignment vertical="center" wrapText="1"/>
    </xf>
    <xf numFmtId="0" fontId="7" fillId="0" borderId="48" xfId="4" applyFont="1" applyBorder="1" applyAlignment="1">
      <alignment vertical="center" wrapText="1"/>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2">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 2" xfId="20" xr:uid="{00000000-0005-0000-0000-00000A000000}"/>
    <cellStyle name="標準 6_APAHO401000" xfId="9" xr:uid="{00000000-0005-0000-0000-00000B000000}"/>
    <cellStyle name="標準 6_APAHO401200_O-JJ1016-001-3_財政状況資料集(決算状況カード(各会計・関係団体))(Rev2)2" xfId="15" xr:uid="{00000000-0005-0000-0000-00000C000000}"/>
    <cellStyle name="標準 6_APAHO402200_O-JJ1016-001-3_財政状況資料集(決算状況カード(各会計・関係団体))(Rev2)2" xfId="12" xr:uid="{00000000-0005-0000-0000-00000D000000}"/>
    <cellStyle name="標準 7" xfId="21" xr:uid="{6696D47B-F74F-4D0A-96AC-5C9541476D82}"/>
    <cellStyle name="標準_【レイアウト】（県）資料３（Ｐ２）　歳出比較分析表" xfId="16" xr:uid="{00000000-0005-0000-0000-00000E000000}"/>
    <cellStyle name="標準_【レイアウト】（市）資料３（Ｐ２）　歳出比較分析表" xfId="17" xr:uid="{00000000-0005-0000-0000-00000F000000}"/>
    <cellStyle name="標準_APAHO251300" xfId="18" xr:uid="{00000000-0005-0000-0000-000010000000}"/>
    <cellStyle name="標準_APAHO252300" xfId="19" xr:uid="{00000000-0005-0000-0000-000011000000}"/>
    <cellStyle name="標準_Book1" xfId="13" xr:uid="{00000000-0005-0000-0000-000012000000}"/>
    <cellStyle name="標準_O-JJ0722-001-3_決算状況カード(各会計・関係団体)_O-JJ1016-001-3_財政状況資料集(決算状況カード(各会計・関係団体))(Rev2)2" xfId="14" xr:uid="{00000000-0005-0000-0000-000013000000}"/>
    <cellStyle name="標準_O-JJ0722-001-8_連結実質赤字比率に係る赤字・黒字の構成分析" xfId="2" xr:uid="{00000000-0005-0000-0000-000014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116162</c:v>
                </c:pt>
                <c:pt idx="1">
                  <c:v>121449</c:v>
                </c:pt>
                <c:pt idx="2">
                  <c:v>145139</c:v>
                </c:pt>
                <c:pt idx="3">
                  <c:v>125391</c:v>
                </c:pt>
                <c:pt idx="4">
                  <c:v>138402</c:v>
                </c:pt>
              </c:numCache>
            </c:numRef>
          </c:val>
          <c:smooth val="0"/>
          <c:extLst>
            <c:ext xmlns:c16="http://schemas.microsoft.com/office/drawing/2014/chart" uri="{C3380CC4-5D6E-409C-BE32-E72D297353CC}">
              <c16:uniqueId val="{00000000-5DF2-483D-A6E4-4A1BA280030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162103</c:v>
                </c:pt>
                <c:pt idx="1">
                  <c:v>59355</c:v>
                </c:pt>
                <c:pt idx="2">
                  <c:v>111793</c:v>
                </c:pt>
                <c:pt idx="3">
                  <c:v>195316</c:v>
                </c:pt>
                <c:pt idx="4">
                  <c:v>180606</c:v>
                </c:pt>
              </c:numCache>
            </c:numRef>
          </c:val>
          <c:smooth val="0"/>
          <c:extLst>
            <c:ext xmlns:c16="http://schemas.microsoft.com/office/drawing/2014/chart" uri="{C3380CC4-5D6E-409C-BE32-E72D297353CC}">
              <c16:uniqueId val="{00000001-5DF2-483D-A6E4-4A1BA2800301}"/>
            </c:ext>
          </c:extLst>
        </c:ser>
        <c:dLbls>
          <c:showLegendKey val="0"/>
          <c:showVal val="0"/>
          <c:showCatName val="0"/>
          <c:showSerName val="0"/>
          <c:showPercent val="0"/>
          <c:showBubbleSize val="0"/>
        </c:dLbls>
        <c:marker val="1"/>
        <c:smooth val="0"/>
        <c:axId val="507556224"/>
        <c:axId val="507556616"/>
      </c:lineChart>
      <c:catAx>
        <c:axId val="50755622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07556616"/>
        <c:crosses val="autoZero"/>
        <c:auto val="1"/>
        <c:lblAlgn val="ctr"/>
        <c:lblOffset val="100"/>
        <c:tickLblSkip val="1"/>
        <c:tickMarkSkip val="1"/>
        <c:noMultiLvlLbl val="0"/>
      </c:catAx>
      <c:valAx>
        <c:axId val="507556616"/>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0755622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4.16</c:v>
                </c:pt>
                <c:pt idx="1">
                  <c:v>1.53</c:v>
                </c:pt>
                <c:pt idx="2">
                  <c:v>5</c:v>
                </c:pt>
                <c:pt idx="3">
                  <c:v>7.37</c:v>
                </c:pt>
                <c:pt idx="4">
                  <c:v>7.09</c:v>
                </c:pt>
              </c:numCache>
            </c:numRef>
          </c:val>
          <c:extLst>
            <c:ext xmlns:c16="http://schemas.microsoft.com/office/drawing/2014/chart" uri="{C3380CC4-5D6E-409C-BE32-E72D297353CC}">
              <c16:uniqueId val="{00000000-FA7D-4665-A603-A064D268720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66.290000000000006</c:v>
                </c:pt>
                <c:pt idx="1">
                  <c:v>61.49</c:v>
                </c:pt>
                <c:pt idx="2">
                  <c:v>46.89</c:v>
                </c:pt>
                <c:pt idx="3">
                  <c:v>46.24</c:v>
                </c:pt>
                <c:pt idx="4">
                  <c:v>56.21</c:v>
                </c:pt>
              </c:numCache>
            </c:numRef>
          </c:val>
          <c:extLst>
            <c:ext xmlns:c16="http://schemas.microsoft.com/office/drawing/2014/chart" uri="{C3380CC4-5D6E-409C-BE32-E72D297353CC}">
              <c16:uniqueId val="{00000001-FA7D-4665-A603-A064D2687204}"/>
            </c:ext>
          </c:extLst>
        </c:ser>
        <c:dLbls>
          <c:showLegendKey val="0"/>
          <c:showVal val="0"/>
          <c:showCatName val="0"/>
          <c:showSerName val="0"/>
          <c:showPercent val="0"/>
          <c:showBubbleSize val="0"/>
        </c:dLbls>
        <c:gapWidth val="250"/>
        <c:overlap val="100"/>
        <c:axId val="510997752"/>
        <c:axId val="51100088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1.27</c:v>
                </c:pt>
                <c:pt idx="1">
                  <c:v>-12.48</c:v>
                </c:pt>
                <c:pt idx="2">
                  <c:v>-7.54</c:v>
                </c:pt>
                <c:pt idx="3">
                  <c:v>7.42</c:v>
                </c:pt>
                <c:pt idx="4">
                  <c:v>8.3800000000000008</c:v>
                </c:pt>
              </c:numCache>
            </c:numRef>
          </c:val>
          <c:smooth val="0"/>
          <c:extLst>
            <c:ext xmlns:c16="http://schemas.microsoft.com/office/drawing/2014/chart" uri="{C3380CC4-5D6E-409C-BE32-E72D297353CC}">
              <c16:uniqueId val="{00000002-FA7D-4665-A603-A064D2687204}"/>
            </c:ext>
          </c:extLst>
        </c:ser>
        <c:dLbls>
          <c:showLegendKey val="0"/>
          <c:showVal val="0"/>
          <c:showCatName val="0"/>
          <c:showSerName val="0"/>
          <c:showPercent val="0"/>
          <c:showBubbleSize val="0"/>
        </c:dLbls>
        <c:marker val="1"/>
        <c:smooth val="0"/>
        <c:axId val="510997752"/>
        <c:axId val="511000888"/>
      </c:lineChart>
      <c:catAx>
        <c:axId val="5109977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511000888"/>
        <c:crosses val="autoZero"/>
        <c:auto val="1"/>
        <c:lblAlgn val="ctr"/>
        <c:lblOffset val="100"/>
        <c:tickLblSkip val="1"/>
        <c:tickMarkSkip val="1"/>
        <c:noMultiLvlLbl val="0"/>
      </c:catAx>
      <c:valAx>
        <c:axId val="5110008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109977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470F-4BA0-9AFF-1F3FFA3F699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470F-4BA0-9AFF-1F3FFA3F6997}"/>
            </c:ext>
          </c:extLst>
        </c:ser>
        <c:ser>
          <c:idx val="2"/>
          <c:order val="2"/>
          <c:tx>
            <c:strRef>
              <c:f>データシート!$A$29</c:f>
              <c:strCache>
                <c:ptCount val="1"/>
                <c:pt idx="0">
                  <c:v>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0.01</c:v>
                </c:pt>
                <c:pt idx="2">
                  <c:v>#N/A</c:v>
                </c:pt>
                <c:pt idx="3">
                  <c:v>0.06</c:v>
                </c:pt>
                <c:pt idx="4">
                  <c:v>#N/A</c:v>
                </c:pt>
                <c:pt idx="5">
                  <c:v>0.02</c:v>
                </c:pt>
                <c:pt idx="6">
                  <c:v>#N/A</c:v>
                </c:pt>
                <c:pt idx="7">
                  <c:v>0.03</c:v>
                </c:pt>
                <c:pt idx="8">
                  <c:v>#N/A</c:v>
                </c:pt>
                <c:pt idx="9">
                  <c:v>0.01</c:v>
                </c:pt>
              </c:numCache>
            </c:numRef>
          </c:val>
          <c:extLst>
            <c:ext xmlns:c16="http://schemas.microsoft.com/office/drawing/2014/chart" uri="{C3380CC4-5D6E-409C-BE32-E72D297353CC}">
              <c16:uniqueId val="{00000002-470F-4BA0-9AFF-1F3FFA3F6997}"/>
            </c:ext>
          </c:extLst>
        </c:ser>
        <c:ser>
          <c:idx val="3"/>
          <c:order val="3"/>
          <c:tx>
            <c:strRef>
              <c:f>データシート!$A$30</c:f>
              <c:strCache>
                <c:ptCount val="1"/>
                <c:pt idx="0">
                  <c:v>特定環境保全公共下水道事業特別会計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c:v>
                </c:pt>
                <c:pt idx="2">
                  <c:v>#N/A</c:v>
                </c:pt>
                <c:pt idx="3">
                  <c:v>0.11</c:v>
                </c:pt>
                <c:pt idx="4">
                  <c:v>#N/A</c:v>
                </c:pt>
                <c:pt idx="5">
                  <c:v>0</c:v>
                </c:pt>
                <c:pt idx="6">
                  <c:v>#N/A</c:v>
                </c:pt>
                <c:pt idx="7">
                  <c:v>0</c:v>
                </c:pt>
                <c:pt idx="8">
                  <c:v>#N/A</c:v>
                </c:pt>
                <c:pt idx="9">
                  <c:v>0.02</c:v>
                </c:pt>
              </c:numCache>
            </c:numRef>
          </c:val>
          <c:extLst>
            <c:ext xmlns:c16="http://schemas.microsoft.com/office/drawing/2014/chart" uri="{C3380CC4-5D6E-409C-BE32-E72D297353CC}">
              <c16:uniqueId val="{00000003-470F-4BA0-9AFF-1F3FFA3F6997}"/>
            </c:ext>
          </c:extLst>
        </c:ser>
        <c:ser>
          <c:idx val="4"/>
          <c:order val="4"/>
          <c:tx>
            <c:strRef>
              <c:f>データシート!$A$31</c:f>
              <c:strCache>
                <c:ptCount val="1"/>
                <c:pt idx="0">
                  <c:v>簡易水道事業特別会計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0.01</c:v>
                </c:pt>
                <c:pt idx="2">
                  <c:v>#N/A</c:v>
                </c:pt>
                <c:pt idx="3">
                  <c:v>0</c:v>
                </c:pt>
                <c:pt idx="4">
                  <c:v>#N/A</c:v>
                </c:pt>
                <c:pt idx="5">
                  <c:v>0.01</c:v>
                </c:pt>
                <c:pt idx="6">
                  <c:v>#N/A</c:v>
                </c:pt>
                <c:pt idx="7">
                  <c:v>0.01</c:v>
                </c:pt>
                <c:pt idx="8">
                  <c:v>#N/A</c:v>
                </c:pt>
                <c:pt idx="9">
                  <c:v>0.03</c:v>
                </c:pt>
              </c:numCache>
            </c:numRef>
          </c:val>
          <c:extLst>
            <c:ext xmlns:c16="http://schemas.microsoft.com/office/drawing/2014/chart" uri="{C3380CC4-5D6E-409C-BE32-E72D297353CC}">
              <c16:uniqueId val="{00000004-470F-4BA0-9AFF-1F3FFA3F6997}"/>
            </c:ext>
          </c:extLst>
        </c:ser>
        <c:ser>
          <c:idx val="5"/>
          <c:order val="5"/>
          <c:tx>
            <c:strRef>
              <c:f>データシート!$A$32</c:f>
              <c:strCache>
                <c:ptCount val="1"/>
                <c:pt idx="0">
                  <c:v>後期高齢者医療事業特別会計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0.1</c:v>
                </c:pt>
                <c:pt idx="2">
                  <c:v>#N/A</c:v>
                </c:pt>
                <c:pt idx="3">
                  <c:v>0.11</c:v>
                </c:pt>
                <c:pt idx="4">
                  <c:v>#N/A</c:v>
                </c:pt>
                <c:pt idx="5">
                  <c:v>0.11</c:v>
                </c:pt>
                <c:pt idx="6">
                  <c:v>#N/A</c:v>
                </c:pt>
                <c:pt idx="7">
                  <c:v>0.11</c:v>
                </c:pt>
                <c:pt idx="8">
                  <c:v>#N/A</c:v>
                </c:pt>
                <c:pt idx="9">
                  <c:v>0.11</c:v>
                </c:pt>
              </c:numCache>
            </c:numRef>
          </c:val>
          <c:extLst>
            <c:ext xmlns:c16="http://schemas.microsoft.com/office/drawing/2014/chart" uri="{C3380CC4-5D6E-409C-BE32-E72D297353CC}">
              <c16:uniqueId val="{00000005-470F-4BA0-9AFF-1F3FFA3F6997}"/>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0.7</c:v>
                </c:pt>
                <c:pt idx="2">
                  <c:v>#N/A</c:v>
                </c:pt>
                <c:pt idx="3">
                  <c:v>0.01</c:v>
                </c:pt>
                <c:pt idx="4">
                  <c:v>#N/A</c:v>
                </c:pt>
                <c:pt idx="5">
                  <c:v>0.05</c:v>
                </c:pt>
                <c:pt idx="6">
                  <c:v>#N/A</c:v>
                </c:pt>
                <c:pt idx="7">
                  <c:v>0.31</c:v>
                </c:pt>
                <c:pt idx="8">
                  <c:v>#N/A</c:v>
                </c:pt>
                <c:pt idx="9">
                  <c:v>0.39</c:v>
                </c:pt>
              </c:numCache>
            </c:numRef>
          </c:val>
          <c:extLst>
            <c:ext xmlns:c16="http://schemas.microsoft.com/office/drawing/2014/chart" uri="{C3380CC4-5D6E-409C-BE32-E72D297353CC}">
              <c16:uniqueId val="{00000006-470F-4BA0-9AFF-1F3FFA3F6997}"/>
            </c:ext>
          </c:extLst>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0.57999999999999996</c:v>
                </c:pt>
                <c:pt idx="2">
                  <c:v>#N/A</c:v>
                </c:pt>
                <c:pt idx="3">
                  <c:v>0.9</c:v>
                </c:pt>
                <c:pt idx="4">
                  <c:v>#N/A</c:v>
                </c:pt>
                <c:pt idx="5">
                  <c:v>0.65</c:v>
                </c:pt>
                <c:pt idx="6">
                  <c:v>#N/A</c:v>
                </c:pt>
                <c:pt idx="7">
                  <c:v>0.52</c:v>
                </c:pt>
                <c:pt idx="8">
                  <c:v>#N/A</c:v>
                </c:pt>
                <c:pt idx="9">
                  <c:v>0.89</c:v>
                </c:pt>
              </c:numCache>
            </c:numRef>
          </c:val>
          <c:extLst>
            <c:ext xmlns:c16="http://schemas.microsoft.com/office/drawing/2014/chart" uri="{C3380CC4-5D6E-409C-BE32-E72D297353CC}">
              <c16:uniqueId val="{00000007-470F-4BA0-9AFF-1F3FFA3F6997}"/>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4.16</c:v>
                </c:pt>
                <c:pt idx="2">
                  <c:v>#N/A</c:v>
                </c:pt>
                <c:pt idx="3">
                  <c:v>1.53</c:v>
                </c:pt>
                <c:pt idx="4">
                  <c:v>#N/A</c:v>
                </c:pt>
                <c:pt idx="5">
                  <c:v>4.99</c:v>
                </c:pt>
                <c:pt idx="6">
                  <c:v>#N/A</c:v>
                </c:pt>
                <c:pt idx="7">
                  <c:v>7.36</c:v>
                </c:pt>
                <c:pt idx="8">
                  <c:v>#N/A</c:v>
                </c:pt>
                <c:pt idx="9">
                  <c:v>7.09</c:v>
                </c:pt>
              </c:numCache>
            </c:numRef>
          </c:val>
          <c:extLst>
            <c:ext xmlns:c16="http://schemas.microsoft.com/office/drawing/2014/chart" uri="{C3380CC4-5D6E-409C-BE32-E72D297353CC}">
              <c16:uniqueId val="{00000008-470F-4BA0-9AFF-1F3FFA3F6997}"/>
            </c:ext>
          </c:extLst>
        </c:ser>
        <c:ser>
          <c:idx val="9"/>
          <c:order val="9"/>
          <c:tx>
            <c:strRef>
              <c:f>データシート!$A$36</c:f>
              <c:strCache>
                <c:ptCount val="1"/>
                <c:pt idx="0">
                  <c:v>安芸太田町病院事業会計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16.420000000000002</c:v>
                </c:pt>
                <c:pt idx="2">
                  <c:v>#N/A</c:v>
                </c:pt>
                <c:pt idx="3">
                  <c:v>17.64</c:v>
                </c:pt>
                <c:pt idx="4">
                  <c:v>#N/A</c:v>
                </c:pt>
                <c:pt idx="5">
                  <c:v>18.89</c:v>
                </c:pt>
                <c:pt idx="6">
                  <c:v>#N/A</c:v>
                </c:pt>
                <c:pt idx="7">
                  <c:v>18.52</c:v>
                </c:pt>
                <c:pt idx="8">
                  <c:v>#N/A</c:v>
                </c:pt>
                <c:pt idx="9">
                  <c:v>22.17</c:v>
                </c:pt>
              </c:numCache>
            </c:numRef>
          </c:val>
          <c:extLst>
            <c:ext xmlns:c16="http://schemas.microsoft.com/office/drawing/2014/chart" uri="{C3380CC4-5D6E-409C-BE32-E72D297353CC}">
              <c16:uniqueId val="{00000009-470F-4BA0-9AFF-1F3FFA3F6997}"/>
            </c:ext>
          </c:extLst>
        </c:ser>
        <c:dLbls>
          <c:showLegendKey val="0"/>
          <c:showVal val="0"/>
          <c:showCatName val="0"/>
          <c:showSerName val="0"/>
          <c:showPercent val="0"/>
          <c:showBubbleSize val="0"/>
        </c:dLbls>
        <c:gapWidth val="150"/>
        <c:overlap val="100"/>
        <c:axId val="510996968"/>
        <c:axId val="510996184"/>
      </c:barChart>
      <c:catAx>
        <c:axId val="5109969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10996184"/>
        <c:crosses val="autoZero"/>
        <c:auto val="1"/>
        <c:lblAlgn val="ctr"/>
        <c:lblOffset val="100"/>
        <c:tickLblSkip val="1"/>
        <c:tickMarkSkip val="1"/>
        <c:noMultiLvlLbl val="0"/>
      </c:catAx>
      <c:valAx>
        <c:axId val="5109961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1099696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930</c:v>
                </c:pt>
                <c:pt idx="5">
                  <c:v>922</c:v>
                </c:pt>
                <c:pt idx="8">
                  <c:v>985</c:v>
                </c:pt>
                <c:pt idx="11">
                  <c:v>1037</c:v>
                </c:pt>
                <c:pt idx="14">
                  <c:v>1029</c:v>
                </c:pt>
              </c:numCache>
            </c:numRef>
          </c:val>
          <c:extLst>
            <c:ext xmlns:c16="http://schemas.microsoft.com/office/drawing/2014/chart" uri="{C3380CC4-5D6E-409C-BE32-E72D297353CC}">
              <c16:uniqueId val="{00000000-DE60-4867-871D-DE818224AC2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E60-4867-871D-DE818224AC2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DE60-4867-871D-DE818224AC2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E60-4867-871D-DE818224AC2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425</c:v>
                </c:pt>
                <c:pt idx="3">
                  <c:v>387</c:v>
                </c:pt>
                <c:pt idx="6">
                  <c:v>330</c:v>
                </c:pt>
                <c:pt idx="9">
                  <c:v>298</c:v>
                </c:pt>
                <c:pt idx="12">
                  <c:v>300</c:v>
                </c:pt>
              </c:numCache>
            </c:numRef>
          </c:val>
          <c:extLst>
            <c:ext xmlns:c16="http://schemas.microsoft.com/office/drawing/2014/chart" uri="{C3380CC4-5D6E-409C-BE32-E72D297353CC}">
              <c16:uniqueId val="{00000004-DE60-4867-871D-DE818224AC2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E60-4867-871D-DE818224AC2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E60-4867-871D-DE818224AC2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947</c:v>
                </c:pt>
                <c:pt idx="3">
                  <c:v>962</c:v>
                </c:pt>
                <c:pt idx="6">
                  <c:v>1151</c:v>
                </c:pt>
                <c:pt idx="9">
                  <c:v>1208</c:v>
                </c:pt>
                <c:pt idx="12">
                  <c:v>1218</c:v>
                </c:pt>
              </c:numCache>
            </c:numRef>
          </c:val>
          <c:extLst>
            <c:ext xmlns:c16="http://schemas.microsoft.com/office/drawing/2014/chart" uri="{C3380CC4-5D6E-409C-BE32-E72D297353CC}">
              <c16:uniqueId val="{00000007-DE60-4867-871D-DE818224AC28}"/>
            </c:ext>
          </c:extLst>
        </c:ser>
        <c:dLbls>
          <c:showLegendKey val="0"/>
          <c:showVal val="0"/>
          <c:showCatName val="0"/>
          <c:showSerName val="0"/>
          <c:showPercent val="0"/>
          <c:showBubbleSize val="0"/>
        </c:dLbls>
        <c:gapWidth val="100"/>
        <c:overlap val="100"/>
        <c:axId val="510997360"/>
        <c:axId val="51100363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442</c:v>
                </c:pt>
                <c:pt idx="2">
                  <c:v>#N/A</c:v>
                </c:pt>
                <c:pt idx="3">
                  <c:v>#N/A</c:v>
                </c:pt>
                <c:pt idx="4">
                  <c:v>427</c:v>
                </c:pt>
                <c:pt idx="5">
                  <c:v>#N/A</c:v>
                </c:pt>
                <c:pt idx="6">
                  <c:v>#N/A</c:v>
                </c:pt>
                <c:pt idx="7">
                  <c:v>496</c:v>
                </c:pt>
                <c:pt idx="8">
                  <c:v>#N/A</c:v>
                </c:pt>
                <c:pt idx="9">
                  <c:v>#N/A</c:v>
                </c:pt>
                <c:pt idx="10">
                  <c:v>469</c:v>
                </c:pt>
                <c:pt idx="11">
                  <c:v>#N/A</c:v>
                </c:pt>
                <c:pt idx="12">
                  <c:v>#N/A</c:v>
                </c:pt>
                <c:pt idx="13">
                  <c:v>489</c:v>
                </c:pt>
                <c:pt idx="14">
                  <c:v>#N/A</c:v>
                </c:pt>
              </c:numCache>
            </c:numRef>
          </c:val>
          <c:smooth val="0"/>
          <c:extLst>
            <c:ext xmlns:c16="http://schemas.microsoft.com/office/drawing/2014/chart" uri="{C3380CC4-5D6E-409C-BE32-E72D297353CC}">
              <c16:uniqueId val="{00000008-DE60-4867-871D-DE818224AC28}"/>
            </c:ext>
          </c:extLst>
        </c:ser>
        <c:dLbls>
          <c:showLegendKey val="0"/>
          <c:showVal val="0"/>
          <c:showCatName val="0"/>
          <c:showSerName val="0"/>
          <c:showPercent val="0"/>
          <c:showBubbleSize val="0"/>
        </c:dLbls>
        <c:marker val="1"/>
        <c:smooth val="0"/>
        <c:axId val="510997360"/>
        <c:axId val="511003632"/>
      </c:lineChart>
      <c:catAx>
        <c:axId val="5109973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11003632"/>
        <c:crosses val="autoZero"/>
        <c:auto val="1"/>
        <c:lblAlgn val="ctr"/>
        <c:lblOffset val="100"/>
        <c:tickLblSkip val="1"/>
        <c:tickMarkSkip val="1"/>
        <c:noMultiLvlLbl val="0"/>
      </c:catAx>
      <c:valAx>
        <c:axId val="5110036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109973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9444</c:v>
                </c:pt>
                <c:pt idx="5">
                  <c:v>9407</c:v>
                </c:pt>
                <c:pt idx="8">
                  <c:v>9165</c:v>
                </c:pt>
                <c:pt idx="11">
                  <c:v>9426</c:v>
                </c:pt>
                <c:pt idx="14">
                  <c:v>8989</c:v>
                </c:pt>
              </c:numCache>
            </c:numRef>
          </c:val>
          <c:extLst>
            <c:ext xmlns:c16="http://schemas.microsoft.com/office/drawing/2014/chart" uri="{C3380CC4-5D6E-409C-BE32-E72D297353CC}">
              <c16:uniqueId val="{00000000-42E6-406F-837D-4076FC85B79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27</c:v>
                </c:pt>
                <c:pt idx="5">
                  <c:v>20</c:v>
                </c:pt>
                <c:pt idx="8">
                  <c:v>13</c:v>
                </c:pt>
                <c:pt idx="11">
                  <c:v>9</c:v>
                </c:pt>
                <c:pt idx="14">
                  <c:v>4</c:v>
                </c:pt>
              </c:numCache>
            </c:numRef>
          </c:val>
          <c:extLst>
            <c:ext xmlns:c16="http://schemas.microsoft.com/office/drawing/2014/chart" uri="{C3380CC4-5D6E-409C-BE32-E72D297353CC}">
              <c16:uniqueId val="{00000001-42E6-406F-837D-4076FC85B79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4233</c:v>
                </c:pt>
                <c:pt idx="5">
                  <c:v>3852</c:v>
                </c:pt>
                <c:pt idx="8">
                  <c:v>3298</c:v>
                </c:pt>
                <c:pt idx="11">
                  <c:v>3557</c:v>
                </c:pt>
                <c:pt idx="14">
                  <c:v>4046</c:v>
                </c:pt>
              </c:numCache>
            </c:numRef>
          </c:val>
          <c:extLst>
            <c:ext xmlns:c16="http://schemas.microsoft.com/office/drawing/2014/chart" uri="{C3380CC4-5D6E-409C-BE32-E72D297353CC}">
              <c16:uniqueId val="{00000002-42E6-406F-837D-4076FC85B79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2E6-406F-837D-4076FC85B79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42E6-406F-837D-4076FC85B79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2E6-406F-837D-4076FC85B79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847</c:v>
                </c:pt>
                <c:pt idx="3">
                  <c:v>781</c:v>
                </c:pt>
                <c:pt idx="6">
                  <c:v>688</c:v>
                </c:pt>
                <c:pt idx="9">
                  <c:v>766</c:v>
                </c:pt>
                <c:pt idx="12">
                  <c:v>726</c:v>
                </c:pt>
              </c:numCache>
            </c:numRef>
          </c:val>
          <c:extLst>
            <c:ext xmlns:c16="http://schemas.microsoft.com/office/drawing/2014/chart" uri="{C3380CC4-5D6E-409C-BE32-E72D297353CC}">
              <c16:uniqueId val="{00000006-42E6-406F-837D-4076FC85B79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42E6-406F-837D-4076FC85B79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3209</c:v>
                </c:pt>
                <c:pt idx="3">
                  <c:v>2871</c:v>
                </c:pt>
                <c:pt idx="6">
                  <c:v>2630</c:v>
                </c:pt>
                <c:pt idx="9">
                  <c:v>2373</c:v>
                </c:pt>
                <c:pt idx="12">
                  <c:v>2173</c:v>
                </c:pt>
              </c:numCache>
            </c:numRef>
          </c:val>
          <c:extLst>
            <c:ext xmlns:c16="http://schemas.microsoft.com/office/drawing/2014/chart" uri="{C3380CC4-5D6E-409C-BE32-E72D297353CC}">
              <c16:uniqueId val="{00000008-42E6-406F-837D-4076FC85B79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82</c:v>
                </c:pt>
                <c:pt idx="3">
                  <c:v>71</c:v>
                </c:pt>
                <c:pt idx="6">
                  <c:v>62</c:v>
                </c:pt>
                <c:pt idx="9">
                  <c:v>54</c:v>
                </c:pt>
                <c:pt idx="12">
                  <c:v>47</c:v>
                </c:pt>
              </c:numCache>
            </c:numRef>
          </c:val>
          <c:extLst>
            <c:ext xmlns:c16="http://schemas.microsoft.com/office/drawing/2014/chart" uri="{C3380CC4-5D6E-409C-BE32-E72D297353CC}">
              <c16:uniqueId val="{00000009-42E6-406F-837D-4076FC85B79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12158</c:v>
                </c:pt>
                <c:pt idx="3">
                  <c:v>11809</c:v>
                </c:pt>
                <c:pt idx="6">
                  <c:v>11370</c:v>
                </c:pt>
                <c:pt idx="9">
                  <c:v>11322</c:v>
                </c:pt>
                <c:pt idx="12">
                  <c:v>10887</c:v>
                </c:pt>
              </c:numCache>
            </c:numRef>
          </c:val>
          <c:extLst>
            <c:ext xmlns:c16="http://schemas.microsoft.com/office/drawing/2014/chart" uri="{C3380CC4-5D6E-409C-BE32-E72D297353CC}">
              <c16:uniqueId val="{0000000A-42E6-406F-837D-4076FC85B79B}"/>
            </c:ext>
          </c:extLst>
        </c:ser>
        <c:dLbls>
          <c:showLegendKey val="0"/>
          <c:showVal val="0"/>
          <c:showCatName val="0"/>
          <c:showSerName val="0"/>
          <c:showPercent val="0"/>
          <c:showBubbleSize val="0"/>
        </c:dLbls>
        <c:gapWidth val="100"/>
        <c:overlap val="100"/>
        <c:axId val="510999320"/>
        <c:axId val="51099971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2591</c:v>
                </c:pt>
                <c:pt idx="2">
                  <c:v>#N/A</c:v>
                </c:pt>
                <c:pt idx="3">
                  <c:v>#N/A</c:v>
                </c:pt>
                <c:pt idx="4">
                  <c:v>2254</c:v>
                </c:pt>
                <c:pt idx="5">
                  <c:v>#N/A</c:v>
                </c:pt>
                <c:pt idx="6">
                  <c:v>#N/A</c:v>
                </c:pt>
                <c:pt idx="7">
                  <c:v>2274</c:v>
                </c:pt>
                <c:pt idx="8">
                  <c:v>#N/A</c:v>
                </c:pt>
                <c:pt idx="9">
                  <c:v>#N/A</c:v>
                </c:pt>
                <c:pt idx="10">
                  <c:v>1523</c:v>
                </c:pt>
                <c:pt idx="11">
                  <c:v>#N/A</c:v>
                </c:pt>
                <c:pt idx="12">
                  <c:v>#N/A</c:v>
                </c:pt>
                <c:pt idx="13">
                  <c:v>793</c:v>
                </c:pt>
                <c:pt idx="14">
                  <c:v>#N/A</c:v>
                </c:pt>
              </c:numCache>
            </c:numRef>
          </c:val>
          <c:smooth val="0"/>
          <c:extLst>
            <c:ext xmlns:c16="http://schemas.microsoft.com/office/drawing/2014/chart" uri="{C3380CC4-5D6E-409C-BE32-E72D297353CC}">
              <c16:uniqueId val="{0000000B-42E6-406F-837D-4076FC85B79B}"/>
            </c:ext>
          </c:extLst>
        </c:ser>
        <c:dLbls>
          <c:showLegendKey val="0"/>
          <c:showVal val="0"/>
          <c:showCatName val="0"/>
          <c:showSerName val="0"/>
          <c:showPercent val="0"/>
          <c:showBubbleSize val="0"/>
        </c:dLbls>
        <c:marker val="1"/>
        <c:smooth val="0"/>
        <c:axId val="510999320"/>
        <c:axId val="510999712"/>
      </c:lineChart>
      <c:catAx>
        <c:axId val="5109993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510999712"/>
        <c:crosses val="autoZero"/>
        <c:auto val="1"/>
        <c:lblAlgn val="ctr"/>
        <c:lblOffset val="100"/>
        <c:tickLblSkip val="1"/>
        <c:tickMarkSkip val="1"/>
        <c:noMultiLvlLbl val="0"/>
      </c:catAx>
      <c:valAx>
        <c:axId val="5109997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109993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2165</c:v>
                </c:pt>
                <c:pt idx="1">
                  <c:v>2399</c:v>
                </c:pt>
                <c:pt idx="2">
                  <c:v>2846</c:v>
                </c:pt>
              </c:numCache>
            </c:numRef>
          </c:val>
          <c:extLst>
            <c:ext xmlns:c16="http://schemas.microsoft.com/office/drawing/2014/chart" uri="{C3380CC4-5D6E-409C-BE32-E72D297353CC}">
              <c16:uniqueId val="{00000000-FBE2-4B96-9F6B-8FFE711BD29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315</c:v>
                </c:pt>
                <c:pt idx="1">
                  <c:v>315</c:v>
                </c:pt>
                <c:pt idx="2">
                  <c:v>360</c:v>
                </c:pt>
              </c:numCache>
            </c:numRef>
          </c:val>
          <c:extLst>
            <c:ext xmlns:c16="http://schemas.microsoft.com/office/drawing/2014/chart" uri="{C3380CC4-5D6E-409C-BE32-E72D297353CC}">
              <c16:uniqueId val="{00000001-FBE2-4B96-9F6B-8FFE711BD29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1581</c:v>
                </c:pt>
                <c:pt idx="1">
                  <c:v>1578</c:v>
                </c:pt>
                <c:pt idx="2">
                  <c:v>1484</c:v>
                </c:pt>
              </c:numCache>
            </c:numRef>
          </c:val>
          <c:extLst>
            <c:ext xmlns:c16="http://schemas.microsoft.com/office/drawing/2014/chart" uri="{C3380CC4-5D6E-409C-BE32-E72D297353CC}">
              <c16:uniqueId val="{00000002-FBE2-4B96-9F6B-8FFE711BD298}"/>
            </c:ext>
          </c:extLst>
        </c:ser>
        <c:dLbls>
          <c:showLegendKey val="0"/>
          <c:showVal val="0"/>
          <c:showCatName val="0"/>
          <c:showSerName val="0"/>
          <c:showPercent val="0"/>
          <c:showBubbleSize val="0"/>
        </c:dLbls>
        <c:gapWidth val="120"/>
        <c:overlap val="100"/>
        <c:axId val="511003240"/>
        <c:axId val="548583320"/>
      </c:barChart>
      <c:catAx>
        <c:axId val="5110032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548583320"/>
        <c:crosses val="autoZero"/>
        <c:auto val="1"/>
        <c:lblAlgn val="ctr"/>
        <c:lblOffset val="100"/>
        <c:tickLblSkip val="1"/>
        <c:tickMarkSkip val="1"/>
        <c:noMultiLvlLbl val="0"/>
      </c:catAx>
      <c:valAx>
        <c:axId val="54858332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5110032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{959695BC-1028-4192-80C5-E0B8A6EE3699}</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D5FA-4272-8DE6-243806F1ABC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{939246CB-4434-44EC-A859-9B9F5E4F4A33}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5FA-4272-8DE6-243806F1ABC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{530069B0-3200-4640-8590-D4D1090CEEAB}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5FA-4272-8DE6-243806F1ABC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{2E90413C-8123-4341-9078-7F0C4D37CB85}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5FA-4272-8DE6-243806F1ABC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{12946616-1D68-4E57-8FC9-EC56134B67B8}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5FA-4272-8DE6-243806F1ABCC}"/>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{B1AD87BE-C123-450A-95EC-024D5401A9FE}</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D5FA-4272-8DE6-243806F1ABCC}"/>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{B8954F63-0EE6-4A14-8031-7C9F9C589DF8}</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D5FA-4272-8DE6-243806F1ABCC}"/>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{96EB4684-9946-466C-9FFC-8B8CA73A2090}</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D5FA-4272-8DE6-243806F1ABCC}"/>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{E0472E8E-F83A-4AE8-B282-754B4C7FFD30}</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D5FA-4272-8DE6-243806F1ABC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59.2</c:v>
                </c:pt>
                <c:pt idx="8">
                  <c:v>61.1</c:v>
                </c:pt>
                <c:pt idx="16">
                  <c:v>62.7</c:v>
                </c:pt>
                <c:pt idx="24">
                  <c:v>64.099999999999994</c:v>
                </c:pt>
                <c:pt idx="32">
                  <c:v>65.5</c:v>
                </c:pt>
              </c:numCache>
            </c:numRef>
          </c:xVal>
          <c:yVal>
            <c:numRef>
              <c:f>公会計指標分析・財政指標組合せ分析表!$BP$51:$DC$51</c:f>
              <c:numCache>
                <c:formatCode>#,##0.0;"▲ "#,##0.0</c:formatCode>
                <c:ptCount val="40"/>
                <c:pt idx="0">
                  <c:v>69.099999999999994</c:v>
                </c:pt>
                <c:pt idx="8">
                  <c:v>65.5</c:v>
                </c:pt>
                <c:pt idx="16">
                  <c:v>62.4</c:v>
                </c:pt>
                <c:pt idx="24">
                  <c:v>36.6</c:v>
                </c:pt>
                <c:pt idx="32">
                  <c:v>19.600000000000001</c:v>
                </c:pt>
              </c:numCache>
            </c:numRef>
          </c:yVal>
          <c:smooth val="0"/>
          <c:extLst>
            <c:ext xmlns:c16="http://schemas.microsoft.com/office/drawing/2014/chart" uri="{C3380CC4-5D6E-409C-BE32-E72D297353CC}">
              <c16:uniqueId val="{00000009-D5FA-4272-8DE6-243806F1ABCC}"/>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{5998293B-00C1-4981-B42A-BEC189EA37B1}</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D5FA-4272-8DE6-243806F1ABCC}"/>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{4F24F6C7-2330-4DEA-B299-ABC957D489E8}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5FA-4272-8DE6-243806F1ABC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{7DD1F69F-E970-43D7-9655-31EAF1C26A96}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5FA-4272-8DE6-243806F1ABC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{2186E9B1-EA78-413A-97D5-4322069BB897}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5FA-4272-8DE6-243806F1ABC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{025A6769-3541-49E8-A23A-DFFA59F1DD80}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5FA-4272-8DE6-243806F1ABCC}"/>
                </c:ext>
              </c:extLst>
            </c:dLbl>
            <c:dLbl>
              <c:idx val="8"/>
              <c:layout>
                <c:manualLayout>
                  <c:x val="-4.0371889381998698E-2"/>
                  <c:y val="-6.4739042105865174E-2"/>
                </c:manualLayout>
              </c:layout>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{EE70712D-4E76-43B1-BDD0-8FC5FB4FBFC7}</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D5FA-4272-8DE6-243806F1ABCC}"/>
                </c:ext>
              </c:extLst>
            </c:dLbl>
            <c:dLbl>
              <c:idx val="16"/>
              <c:layout>
                <c:manualLayout>
                  <c:x val="-2.3789061737807763E-2"/>
                  <c:y val="-6.4739042105865174E-2"/>
                </c:manualLayout>
              </c:layout>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{4D3BCBB8-7F6B-4EAE-A423-97B8E7228E54}</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D5FA-4272-8DE6-243806F1ABCC}"/>
                </c:ext>
              </c:extLst>
            </c:dLbl>
            <c:dLbl>
              <c:idx val="24"/>
              <c:layout>
                <c:manualLayout>
                  <c:x val="-4.5538669966447953E-2"/>
                  <c:y val="-5.8367089142689475E-2"/>
                </c:manualLayout>
              </c:layout>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{52A076E0-1B19-432F-B9DD-991F0C234A2B}</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D5FA-4272-8DE6-243806F1ABCC}"/>
                </c:ext>
              </c:extLst>
            </c:dLbl>
            <c:dLbl>
              <c:idx val="32"/>
              <c:layout>
                <c:manualLayout>
                  <c:x val="-1.8492831334020431E-2"/>
                  <c:y val="-7.1110995069040894E-2"/>
                </c:manualLayout>
              </c:layout>
              <c:tx>
                <c:strRef>
                  <c:f>公会計指標分析・財政指標組合せ分析表!$CV$50</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{88BD84E6-49F6-4C9D-92F9-A157A7DAAC31}</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D5FA-4272-8DE6-243806F1ABC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59.2</c:v>
                </c:pt>
                <c:pt idx="8">
                  <c:v>63.4</c:v>
                </c:pt>
                <c:pt idx="16">
                  <c:v>63.3</c:v>
                </c:pt>
                <c:pt idx="24">
                  <c:v>62.8</c:v>
                </c:pt>
                <c:pt idx="32">
                  <c:v>62.8</c:v>
                </c:pt>
              </c:numCache>
            </c:numRef>
          </c:xVal>
          <c:yVal>
            <c:numRef>
              <c:f>公会計指標分析・財政指標組合せ分析表!$BP$55:$DC$55</c:f>
              <c:numCache>
                <c:formatCode>#,##0.0;"▲ "#,##0.0</c:formatCode>
                <c:ptCount val="40"/>
                <c:pt idx="0">
                  <c:v>23.4</c:v>
                </c:pt>
                <c:pt idx="8">
                  <c:v>7.6</c:v>
                </c:pt>
                <c:pt idx="16">
                  <c:v>3</c:v>
                </c:pt>
                <c:pt idx="24">
                  <c:v>3.4</c:v>
                </c:pt>
                <c:pt idx="32">
                  <c:v>0</c:v>
                </c:pt>
              </c:numCache>
            </c:numRef>
          </c:yVal>
          <c:smooth val="0"/>
          <c:extLst>
            <c:ext xmlns:c16="http://schemas.microsoft.com/office/drawing/2014/chart" uri="{C3380CC4-5D6E-409C-BE32-E72D297353CC}">
              <c16:uniqueId val="{00000013-D5FA-4272-8DE6-243806F1ABCC}"/>
            </c:ext>
          </c:extLst>
        </c:ser>
        <c:dLbls>
          <c:showLegendKey val="0"/>
          <c:showVal val="1"/>
          <c:showCatName val="0"/>
          <c:showSerName val="0"/>
          <c:showPercent val="0"/>
          <c:showBubbleSize val="0"/>
        </c:dLbls>
        <c:axId val="331880056"/>
        <c:axId val="483441024"/>
      </c:scatterChart>
      <c:valAx>
        <c:axId val="331880056"/>
        <c:scaling>
          <c:orientation val="maxMin"/>
          <c:max val="66"/>
          <c:min val="58"/>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83441024"/>
        <c:crosses val="autoZero"/>
        <c:crossBetween val="midCat"/>
      </c:valAx>
      <c:valAx>
        <c:axId val="483441024"/>
        <c:scaling>
          <c:orientation val="maxMin"/>
          <c:max val="8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331880056"/>
        <c:crosses val="autoZero"/>
        <c:crossBetween val="midCat"/>
        <c:majorUnit val="2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{199E0359-F1E7-4D29-BC23-2E276C96E582}</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512E-4F84-8C3B-162FA9D7016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{476B36CE-E062-4D01-A576-0309114E0C1E}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12E-4F84-8C3B-162FA9D7016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{89D8C99C-4DDB-4547-A14C-26919FFD4D38}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12E-4F84-8C3B-162FA9D7016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{0B4DE3E7-196E-46B9-858C-65A80899D3FC}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12E-4F84-8C3B-162FA9D7016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{FF7BE309-FFCD-4FF0-BA00-7999B1651747}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12E-4F84-8C3B-162FA9D70167}"/>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{85457922-17A1-426C-97FC-D5098989A9B4}</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512E-4F84-8C3B-162FA9D70167}"/>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{1689D0EF-8E6F-442C-8531-ADF933D573AD}</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512E-4F84-8C3B-162FA9D70167}"/>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{83BCE508-992D-4B15-B263-75DBB8DEECC8}</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512E-4F84-8C3B-162FA9D70167}"/>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{2ABA8A70-90CB-4214-8906-0B06ABC3DC90}</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512E-4F84-8C3B-162FA9D7016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9.5</c:v>
                </c:pt>
                <c:pt idx="8">
                  <c:v>10.3</c:v>
                </c:pt>
                <c:pt idx="16">
                  <c:v>12.6</c:v>
                </c:pt>
                <c:pt idx="24">
                  <c:v>12.4</c:v>
                </c:pt>
                <c:pt idx="32">
                  <c:v>12.3</c:v>
                </c:pt>
              </c:numCache>
            </c:numRef>
          </c:xVal>
          <c:yVal>
            <c:numRef>
              <c:f>公会計指標分析・財政指標組合せ分析表!$BP$73:$DC$73</c:f>
              <c:numCache>
                <c:formatCode>#,##0.0;"▲ "#,##0.0</c:formatCode>
                <c:ptCount val="40"/>
                <c:pt idx="0">
                  <c:v>69.099999999999994</c:v>
                </c:pt>
                <c:pt idx="8">
                  <c:v>65.5</c:v>
                </c:pt>
                <c:pt idx="16">
                  <c:v>62.4</c:v>
                </c:pt>
                <c:pt idx="24">
                  <c:v>36.6</c:v>
                </c:pt>
                <c:pt idx="32">
                  <c:v>19.600000000000001</c:v>
                </c:pt>
              </c:numCache>
            </c:numRef>
          </c:yVal>
          <c:smooth val="0"/>
          <c:extLst>
            <c:ext xmlns:c16="http://schemas.microsoft.com/office/drawing/2014/chart" uri="{C3380CC4-5D6E-409C-BE32-E72D297353CC}">
              <c16:uniqueId val="{00000009-512E-4F84-8C3B-162FA9D70167}"/>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{262E81A3-7D92-4DB3-B814-9A7A18F61289}</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512E-4F84-8C3B-162FA9D70167}"/>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{CE330F2A-0A57-4FB1-AC7D-E11AF8B56C46}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12E-4F84-8C3B-162FA9D7016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{52E4353E-F1ED-4CEB-94B0-A9591524978F}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12E-4F84-8C3B-162FA9D7016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{9C1AEE98-65EF-4FC7-BCB7-655C082B93C6}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12E-4F84-8C3B-162FA9D7016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{C5AE56EC-8B18-4D8B-A505-52ADEA65E631}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12E-4F84-8C3B-162FA9D70167}"/>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{16AA9441-19D1-479A-B19F-6F2EAA7275B4}</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512E-4F84-8C3B-162FA9D70167}"/>
                </c:ext>
              </c:extLst>
            </c:dLbl>
            <c:dLbl>
              <c:idx val="16"/>
              <c:layout>
                <c:manualLayout>
                  <c:x val="0"/>
                  <c:y val="-1.7362407331425925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{A1626FCC-3F88-45CA-A7FA-D681A73B0513}</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512E-4F84-8C3B-162FA9D70167}"/>
                </c:ext>
              </c:extLst>
            </c:dLbl>
            <c:dLbl>
              <c:idx val="24"/>
              <c:layout>
                <c:manualLayout>
                  <c:x val="0"/>
                  <c:y val="1.7362407331425907E-2"/>
                </c:manualLayout>
              </c:layout>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{07E03847-9F88-44C4-A6BE-75D34A394492}</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512E-4F84-8C3B-162FA9D70167}"/>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{EC57AE11-4608-42B7-AD25-DE16136CEFA1}</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512E-4F84-8C3B-162FA9D7016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8.5</c:v>
                </c:pt>
                <c:pt idx="8">
                  <c:v>8.6</c:v>
                </c:pt>
                <c:pt idx="16">
                  <c:v>8.8000000000000007</c:v>
                </c:pt>
                <c:pt idx="24">
                  <c:v>8.8000000000000007</c:v>
                </c:pt>
                <c:pt idx="32">
                  <c:v>8.3000000000000007</c:v>
                </c:pt>
              </c:numCache>
            </c:numRef>
          </c:xVal>
          <c:yVal>
            <c:numRef>
              <c:f>公会計指標分析・財政指標組合せ分析表!$BP$77:$DC$77</c:f>
              <c:numCache>
                <c:formatCode>#,##0.0;"▲ "#,##0.0</c:formatCode>
                <c:ptCount val="40"/>
                <c:pt idx="0">
                  <c:v>23.4</c:v>
                </c:pt>
                <c:pt idx="8">
                  <c:v>7.6</c:v>
                </c:pt>
                <c:pt idx="16">
                  <c:v>3</c:v>
                </c:pt>
                <c:pt idx="24">
                  <c:v>3.4</c:v>
                </c:pt>
                <c:pt idx="32">
                  <c:v>0</c:v>
                </c:pt>
              </c:numCache>
            </c:numRef>
          </c:yVal>
          <c:smooth val="0"/>
          <c:extLst>
            <c:ext xmlns:c16="http://schemas.microsoft.com/office/drawing/2014/chart" uri="{C3380CC4-5D6E-409C-BE32-E72D297353CC}">
              <c16:uniqueId val="{00000013-512E-4F84-8C3B-162FA9D70167}"/>
            </c:ext>
          </c:extLst>
        </c:ser>
        <c:dLbls>
          <c:showLegendKey val="0"/>
          <c:showVal val="1"/>
          <c:showCatName val="0"/>
          <c:showSerName val="0"/>
          <c:showPercent val="0"/>
          <c:showBubbleSize val="0"/>
        </c:dLbls>
        <c:axId val="331865592"/>
        <c:axId val="483388704"/>
      </c:scatterChart>
      <c:valAx>
        <c:axId val="331865592"/>
        <c:scaling>
          <c:orientation val="maxMin"/>
          <c:max val="13"/>
          <c:min val="7"/>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83388704"/>
        <c:crosses val="autoZero"/>
        <c:crossBetween val="midCat"/>
      </c:valAx>
      <c:valAx>
        <c:axId val="483388704"/>
        <c:scaling>
          <c:orientation val="maxMin"/>
          <c:max val="8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331865592"/>
        <c:crosses val="autoZero"/>
        <c:crossBetween val="midCat"/>
        <c:majorUnit val="2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広島県安芸太田町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近年の大型事業の償還が開始されたため、元利償還金は１０億円以上の水準となっている。今後数年増加する見込みであるため償還額の平準化及び実質公債費比率の急激な上昇の防止を図る必要がある。</a:t>
          </a:r>
        </a:p>
        <a:p>
          <a:r>
            <a:rPr kumimoji="1" lang="ja-JP" altLang="en-US" sz="1200">
              <a:latin typeface="ＭＳ ゴシック" pitchFamily="49" charset="-128"/>
              <a:ea typeface="ＭＳ ゴシック" pitchFamily="49" charset="-128"/>
            </a:rPr>
            <a:t>　公営企業債についても、老朽化した施設、管路等の更新事業が予定されているため、公債費が急激に増加しないよう計画的に事業を実施していく。</a:t>
          </a:r>
        </a:p>
        <a:p>
          <a:r>
            <a:rPr kumimoji="1" lang="ja-JP" altLang="en-US" sz="1200">
              <a:latin typeface="ＭＳ ゴシック" pitchFamily="49" charset="-128"/>
              <a:ea typeface="ＭＳ ゴシック" pitchFamily="49" charset="-128"/>
            </a:rPr>
            <a:t>　令和３年度の実質公債費率は１２．３％で、現ペースでは令和６年度に１５．０％超と見込みであるため、計画的に起債発行をする中で、公債費の縮減を図っていく。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広島県安芸太田町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一般会計地方債の現在高は約１０９億円となっており、大型事業の集中により、借入額が償還額を上回ったため、現在高が増加してきたが、平成３０年度以降は借入額の縮減等により減少している。　</a:t>
          </a:r>
        </a:p>
        <a:p>
          <a:r>
            <a:rPr kumimoji="1" lang="ja-JP" altLang="en-US" sz="1200">
              <a:latin typeface="ＭＳ ゴシック" pitchFamily="49" charset="-128"/>
              <a:ea typeface="ＭＳ ゴシック" pitchFamily="49" charset="-128"/>
            </a:rPr>
            <a:t>　公営企業債見込分は、老朽化した施設、管路等の更新事業が予定されているため、今後増加することが見込まれる。</a:t>
          </a:r>
        </a:p>
        <a:p>
          <a:r>
            <a:rPr kumimoji="1" lang="ja-JP" altLang="en-US" sz="1200">
              <a:latin typeface="ＭＳ ゴシック" pitchFamily="49" charset="-128"/>
              <a:ea typeface="ＭＳ ゴシック" pitchFamily="49" charset="-128"/>
            </a:rPr>
            <a:t>　退職手当負担見込額は職員減員と若年化により後年は年々減少していく見込みである。</a:t>
          </a:r>
        </a:p>
        <a:p>
          <a:r>
            <a:rPr kumimoji="1" lang="ja-JP" altLang="en-US" sz="1200">
              <a:latin typeface="ＭＳ ゴシック" pitchFamily="49" charset="-128"/>
              <a:ea typeface="ＭＳ ゴシック" pitchFamily="49" charset="-128"/>
            </a:rPr>
            <a:t>　充当財源としては、充当可能基金残高が一時的に減少したものの、近年の歳出削減等の取組みにより、再び増加傾向にある。</a:t>
          </a:r>
        </a:p>
        <a:p>
          <a:r>
            <a:rPr kumimoji="1" lang="ja-JP" altLang="en-US" sz="1200">
              <a:latin typeface="ＭＳ ゴシック" pitchFamily="49" charset="-128"/>
              <a:ea typeface="ＭＳ ゴシック" pitchFamily="49" charset="-128"/>
            </a:rPr>
            <a:t>　今後も中期財政運営方針に沿り、事業実施の適正化を図り、財政の健全化に努める。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広島県安芸太田町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・財源の見直し、事業コストの縮減等により、基金は増加傾向にあり、３９８百万円の増となった。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・歳出削減及び基金以外の財源確保に努め、基金の取崩し額を抑えながら、必要な事業を実施していく。</a:t>
          </a: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・まちづくり基金：まちづくり推進のための事業</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・地域振興基金：旧可部線の沿線地域振興のための事業</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未来・夢基金：心のふるさとを応援する寄附者の思いを具体化する事業、子どもたちが未来に夢と希望を持つことができる教育・子育てのための事業、本町唯一の高等学校である県立加計高等学校の未来創造のための事業、感動を共有できる観光振興事業など、心が繋がる交流人口や地域を共に支える定住人口の増加を目的とした事業</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過疎地域持続的発展事業基金：地域医療の確保、住民の日常的な移動のための交通手段の確保、集落の維持及び活性化その他の住民が将来にわたり安全に安心して暮らすことができる地域社会の実現を図るための事業</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・森林環境譲与税基金：森林環境税及び森林環境譲与税に関する法律に基づき森林の整備等のための事業</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・まちづくり基金：１１１百万円を取崩した一方で、利子等を０．５百万円を積立てた。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・地域振興基金：６百万円を取崩した一方で、利子等を０．３百万円積立てた。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・ふるさと未来・夢基金：１４３百万円を取崩した一方で、ふるさと納税等を１４３百万円積立てた。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・過疎地域持続的発展事業基金：２７百万円を取崩した一方で、過疎地域対策事業債等を１４百万円積立てた。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・森林環境譲与税基金：森林環境税及び森林環境譲与税に関する法律による森林整備等への次年度以降の事業の財源として２２百万円を積立てた。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・定められた目的の範囲内で基金を有効に活用し、財政調整基金の取崩し額を抑えつつ事業実施するための財源としてく予定。</a:t>
          </a: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・前年度繰越金の整理等により４４７百万円を積立。取崩しは０円であった。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・中期財政運営方針の目標に掲げているとおり財政調整基金については災害への備え等考え経常的経費等の削減により、１０億円以上を維持していく。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・令和３年度は臨時財政対策債償還基金費と利子で４５百万円を積立。取崩しは０円であった。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・財政調整基金とセットで考えているが、地方債の償還計画を踏まえ、利率の高い起債の繰り上げ償還のため取崩しを検討していく。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613ABE09-3695-4745-8E62-DBC6FA589A3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4D46D593-239A-46C0-B270-A6829AFEAAA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D8880E62-3AB4-4F92-9FC7-C645A8B830F2}"/>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42108269-8140-4ED6-A092-197E128589E9}"/>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3B0F173D-E2E0-4C47-AFDE-201FD2B9DABC}"/>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49D170EE-636E-4FB2-BDAD-1EB913A1B661}"/>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広島県安芸太田町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9E2500CC-5230-4F29-8B6E-ED094BB289CB}"/>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0441EA59-3E5F-4017-AAB1-78BE9DA99951}"/>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591B7326-2F50-4DDB-8329-820FEDADB18B}"/>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C9A8097A-456B-41A8-B7A2-FFDDCC68F2BF}"/>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3CF9CF2D-B4F1-4D6D-A7CE-CDFFA867E854}"/>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F3536C98-AC38-4354-B5A5-FD5A1DD4113C}"/>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5,840
5,802
341.89
9,006,371
8,558,459
359,161
5,063,666
10,887,277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EB0E49D9-9CAC-421A-ADC2-BC1FBFAEE292}"/>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F17D9678-56D4-4D0B-B820-E94C9EDA0EB5}"/>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C0C00E43-1074-4D8C-865E-FCFF93C10545}"/>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12.3
19.6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FADE2ED9-95EA-4834-81E8-F478EFBDF1BD}"/>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6763EDAD-D032-46EC-9638-9AE3E36F9335}"/>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AD35975C-3617-419A-A51B-474807F99A1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BE463FD6-CD10-4CF2-AD9D-7CF32D8DE1A4}"/>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83AFDAD9-EBDB-44D2-BC9F-D2083FF4037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DB5702B3-F530-4A63-9420-BCE945A53097}"/>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A969683E-6F7A-4F33-A818-6B4204CD8312}"/>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853CC97B-0A2A-4998-8B17-E140EAD76BA8}"/>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35FE1453-7B26-4073-8F1A-A8E9F5D27B6B}"/>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AA2DEB78-4DB9-4AEA-93BB-BB4DB161FAC7}"/>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D593452-9F42-42B8-B64D-6136E2EF0355}"/>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3824DAE2-B477-4BC5-A95E-12FD2BB9612A}"/>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CDD43781-F287-48D0-A61B-291DD5927777}"/>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98C4BE95-1A6C-4815-B705-7035E419DE1F}"/>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6848A178-3D1D-4613-9966-6FF6714FDFCF}"/>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2F2C4A46-2500-485E-A421-25EEC584E622}"/>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FCBAA4FC-C1E8-440A-84A0-5EF4EC3377CA}"/>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E88E6226-B5D5-478E-813D-B41C2A4523C2}"/>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D1E9CA3D-0AD4-4097-991D-1180FCB81F8B}"/>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30AAE0F2-1BBD-4725-8556-02842366CDB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FB9C31AB-258E-42FD-8774-3068BCC78B8B}"/>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DDCC6A20-6868-42F4-AD29-F6C9EA32020D}"/>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[ 65.5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FE838644-2C80-4473-9AD7-C1FF8A495C38}"/>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762BD466-4A25-4015-96B6-D87E05165379}"/>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76AC54F5-0581-4C56-9DB2-40A4EE7A38E2}"/>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566CC50D-46BF-4CEB-8A22-2432FD454507}"/>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2FBD84A9-34C6-4A44-9F35-7EE6DE75C7E5}"/>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6A91E72F-B7F4-443A-A848-7EC4040DA14C}"/>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75FD232E-CF07-4189-AFDF-A9ABFB84FA1A}"/>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7066457E-B2CD-4BA6-9F16-AFF4673FB78D}"/>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A54FB224-93B6-4057-9C44-14FF02DAF5D1}"/>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86926831-8897-4294-9EBE-F71F1016A5CA}"/>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a:t>
          </a:r>
          <a:r>
            <a:rPr kumimoji="1" lang="ja-JP" altLang="en-US" sz="1000">
              <a:latin typeface="ＭＳ Ｐゴシック" panose="020B0600070205080204" pitchFamily="50" charset="-128"/>
              <a:ea typeface="ＭＳ Ｐゴシック" panose="020B0600070205080204" pitchFamily="50" charset="-128"/>
            </a:rPr>
            <a:t>類似団体平均と比べ２．７ポイント高くなっているが、ほぼ同水準である。対前年度では１．４ポイント増加しており、要因としてはこれまでに取得した資産から生じる減価償却費の増加が影響しており、町が保有する有形固定資産の老朽化が更に進んでいることを表している。</a:t>
          </a:r>
        </a:p>
        <a:p>
          <a:r>
            <a:rPr kumimoji="1" lang="ja-JP" altLang="en-US" sz="1000">
              <a:latin typeface="ＭＳ Ｐゴシック" panose="020B0600070205080204" pitchFamily="50" charset="-128"/>
              <a:ea typeface="ＭＳ Ｐゴシック" panose="020B0600070205080204" pitchFamily="50" charset="-128"/>
            </a:rPr>
            <a:t>　当町では、平成２８年度に策定した公共施設等総合管理計画において、公共施設等の延べ床面積を３０％以上削減するという目標を掲げており、老朽化した施設の集約化・複合化や必要な施設においては優先順位をつけ資産の更新及び除去を進めていくことが継続的な課題となっている。</a:t>
          </a: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78575E4F-B35A-4FF5-B9E7-C1EF337246A4}"/>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6B9A61FF-F3EA-4053-ACDB-73027ABDC3AB}"/>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id="{F6BC9E43-AA82-4B19-A253-E0B71ADB8ED4}"/>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a:extLst>
            <a:ext uri="{FF2B5EF4-FFF2-40B4-BE49-F238E27FC236}">
              <a16:creationId xmlns:a16="http://schemas.microsoft.com/office/drawing/2014/main" id="{CD6C1179-8F5F-4F5E-847D-AC5929AB7C22}"/>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a:extLst>
            <a:ext uri="{FF2B5EF4-FFF2-40B4-BE49-F238E27FC236}">
              <a16:creationId xmlns:a16="http://schemas.microsoft.com/office/drawing/2014/main" id="{21677901-8D70-46F6-8F0F-2431753304A2}"/>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a:extLst>
            <a:ext uri="{FF2B5EF4-FFF2-40B4-BE49-F238E27FC236}">
              <a16:creationId xmlns:a16="http://schemas.microsoft.com/office/drawing/2014/main" id="{13A3E361-1969-4DB0-A1D8-99A5155AF667}"/>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a:extLst>
            <a:ext uri="{FF2B5EF4-FFF2-40B4-BE49-F238E27FC236}">
              <a16:creationId xmlns:a16="http://schemas.microsoft.com/office/drawing/2014/main" id="{822FE852-2A11-42FE-96A7-996E6F60F542}"/>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a:extLst>
            <a:ext uri="{FF2B5EF4-FFF2-40B4-BE49-F238E27FC236}">
              <a16:creationId xmlns:a16="http://schemas.microsoft.com/office/drawing/2014/main" id="{0116FACE-2267-4FB7-9176-DC52B1DC4E89}"/>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a:extLst>
            <a:ext uri="{FF2B5EF4-FFF2-40B4-BE49-F238E27FC236}">
              <a16:creationId xmlns:a16="http://schemas.microsoft.com/office/drawing/2014/main" id="{898F2093-1C26-4936-A926-963AD1B6E7ED}"/>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a:extLst>
            <a:ext uri="{FF2B5EF4-FFF2-40B4-BE49-F238E27FC236}">
              <a16:creationId xmlns:a16="http://schemas.microsoft.com/office/drawing/2014/main" id="{F338179B-F2D3-4DBB-B834-61F5C91AE6CF}"/>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a:extLst>
            <a:ext uri="{FF2B5EF4-FFF2-40B4-BE49-F238E27FC236}">
              <a16:creationId xmlns:a16="http://schemas.microsoft.com/office/drawing/2014/main" id="{84498C14-252A-4220-BC4C-F360A23CCD8E}"/>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a:extLst>
            <a:ext uri="{FF2B5EF4-FFF2-40B4-BE49-F238E27FC236}">
              <a16:creationId xmlns:a16="http://schemas.microsoft.com/office/drawing/2014/main" id="{912DCC7B-0AD0-4471-8A41-FD7208C0206C}"/>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a:extLst>
            <a:ext uri="{FF2B5EF4-FFF2-40B4-BE49-F238E27FC236}">
              <a16:creationId xmlns:a16="http://schemas.microsoft.com/office/drawing/2014/main" id="{54AC7FD4-9B36-460F-B56D-21F329B96F3F}"/>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a:extLst>
            <a:ext uri="{FF2B5EF4-FFF2-40B4-BE49-F238E27FC236}">
              <a16:creationId xmlns:a16="http://schemas.microsoft.com/office/drawing/2014/main" id="{36A0ADED-BEEB-4C7F-93D9-0B48CE8F9A41}"/>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a:extLst>
            <a:ext uri="{FF2B5EF4-FFF2-40B4-BE49-F238E27FC236}">
              <a16:creationId xmlns:a16="http://schemas.microsoft.com/office/drawing/2014/main" id="{123F8F1D-E9D6-486E-B455-AB438325AC70}"/>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a:extLst>
            <a:ext uri="{FF2B5EF4-FFF2-40B4-BE49-F238E27FC236}">
              <a16:creationId xmlns:a16="http://schemas.microsoft.com/office/drawing/2014/main" id="{8CFFB422-0834-49D4-AE56-974526D5633C}"/>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a:extLst>
            <a:ext uri="{FF2B5EF4-FFF2-40B4-BE49-F238E27FC236}">
              <a16:creationId xmlns:a16="http://schemas.microsoft.com/office/drawing/2014/main" id="{51A23BC8-2F52-44A5-B3DB-85631976427B}"/>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a:extLst>
            <a:ext uri="{FF2B5EF4-FFF2-40B4-BE49-F238E27FC236}">
              <a16:creationId xmlns:a16="http://schemas.microsoft.com/office/drawing/2014/main" id="{A71B9B23-EDAC-4D95-8F23-C0E512CFB9F3}"/>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42726</xdr:rowOff>
    </xdr:from>
    <xdr:to>
      <xdr:col>23</xdr:col>
      <xdr:colOff>85090</xdr:colOff>
      <xdr:row>35</xdr:row>
      <xdr:rowOff>80645</xdr:rowOff>
    </xdr:to>
    <xdr:cxnSp macro="">
      <xdr:nvCxnSpPr>
        <xdr:cNvPr id="67" name="直線コネクタ 66">
          <a:extLst>
            <a:ext uri="{FF2B5EF4-FFF2-40B4-BE49-F238E27FC236}">
              <a16:creationId xmlns:a16="http://schemas.microsoft.com/office/drawing/2014/main" id="{3FA337D3-02BF-4447-B1FC-DB1EA1CD57FA}"/>
            </a:ext>
          </a:extLst>
        </xdr:cNvPr>
        <xdr:cNvCxnSpPr/>
      </xdr:nvCxnSpPr>
      <xdr:spPr>
        <a:xfrm flipV="1">
          <a:off x="4760595" y="5443401"/>
          <a:ext cx="1270" cy="14095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84472</xdr:rowOff>
    </xdr:from>
    <xdr:ext cx="405111" cy="259045"/>
    <xdr:sp macro="" textlink="">
      <xdr:nvSpPr>
        <xdr:cNvPr id="68" name="有形固定資産減価償却率最小値テキスト">
          <a:extLst>
            <a:ext uri="{FF2B5EF4-FFF2-40B4-BE49-F238E27FC236}">
              <a16:creationId xmlns:a16="http://schemas.microsoft.com/office/drawing/2014/main" id="{461CCF44-8176-4560-8E1D-1EAABC26BFC9}"/>
            </a:ext>
          </a:extLst>
        </xdr:cNvPr>
        <xdr:cNvSpPr txBox="1"/>
      </xdr:nvSpPr>
      <xdr:spPr>
        <a:xfrm>
          <a:off x="4813300" y="6856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80645</xdr:rowOff>
    </xdr:from>
    <xdr:to>
      <xdr:col>23</xdr:col>
      <xdr:colOff>174625</xdr:colOff>
      <xdr:row>35</xdr:row>
      <xdr:rowOff>80645</xdr:rowOff>
    </xdr:to>
    <xdr:cxnSp macro="">
      <xdr:nvCxnSpPr>
        <xdr:cNvPr id="69" name="直線コネクタ 68">
          <a:extLst>
            <a:ext uri="{FF2B5EF4-FFF2-40B4-BE49-F238E27FC236}">
              <a16:creationId xmlns:a16="http://schemas.microsoft.com/office/drawing/2014/main" id="{D4C08313-0FA1-4880-BB7C-3D336BA27416}"/>
            </a:ext>
          </a:extLst>
        </xdr:cNvPr>
        <xdr:cNvCxnSpPr/>
      </xdr:nvCxnSpPr>
      <xdr:spPr>
        <a:xfrm>
          <a:off x="4673600" y="6852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160853</xdr:rowOff>
    </xdr:from>
    <xdr:ext cx="405111" cy="259045"/>
    <xdr:sp macro="" textlink="">
      <xdr:nvSpPr>
        <xdr:cNvPr id="70" name="有形固定資産減価償却率最大値テキスト">
          <a:extLst>
            <a:ext uri="{FF2B5EF4-FFF2-40B4-BE49-F238E27FC236}">
              <a16:creationId xmlns:a16="http://schemas.microsoft.com/office/drawing/2014/main" id="{0017847C-ACFE-4CAA-9797-CB23810BA473}"/>
            </a:ext>
          </a:extLst>
        </xdr:cNvPr>
        <xdr:cNvSpPr txBox="1"/>
      </xdr:nvSpPr>
      <xdr:spPr>
        <a:xfrm>
          <a:off x="4813300" y="5218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42726</xdr:rowOff>
    </xdr:from>
    <xdr:to>
      <xdr:col>23</xdr:col>
      <xdr:colOff>174625</xdr:colOff>
      <xdr:row>27</xdr:row>
      <xdr:rowOff>42726</xdr:rowOff>
    </xdr:to>
    <xdr:cxnSp macro="">
      <xdr:nvCxnSpPr>
        <xdr:cNvPr id="71" name="直線コネクタ 70">
          <a:extLst>
            <a:ext uri="{FF2B5EF4-FFF2-40B4-BE49-F238E27FC236}">
              <a16:creationId xmlns:a16="http://schemas.microsoft.com/office/drawing/2014/main" id="{D39A93EA-E958-4A1E-A446-710755C9769E}"/>
            </a:ext>
          </a:extLst>
        </xdr:cNvPr>
        <xdr:cNvCxnSpPr/>
      </xdr:nvCxnSpPr>
      <xdr:spPr>
        <a:xfrm>
          <a:off x="4673600" y="5443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158676</xdr:rowOff>
    </xdr:from>
    <xdr:ext cx="405111" cy="259045"/>
    <xdr:sp macro="" textlink="">
      <xdr:nvSpPr>
        <xdr:cNvPr id="72" name="有形固定資産減価償却率平均値テキスト">
          <a:extLst>
            <a:ext uri="{FF2B5EF4-FFF2-40B4-BE49-F238E27FC236}">
              <a16:creationId xmlns:a16="http://schemas.microsoft.com/office/drawing/2014/main" id="{BDEEAD2B-9AAE-4B0E-80FB-49BEF7C43FC9}"/>
            </a:ext>
          </a:extLst>
        </xdr:cNvPr>
        <xdr:cNvSpPr txBox="1"/>
      </xdr:nvSpPr>
      <xdr:spPr>
        <a:xfrm>
          <a:off x="4813300" y="60737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135799</xdr:rowOff>
    </xdr:from>
    <xdr:to>
      <xdr:col>23</xdr:col>
      <xdr:colOff>136525</xdr:colOff>
      <xdr:row>32</xdr:row>
      <xdr:rowOff>65949</xdr:rowOff>
    </xdr:to>
    <xdr:sp macro="" textlink="">
      <xdr:nvSpPr>
        <xdr:cNvPr id="73" name="フローチャート: 判断 72">
          <a:extLst>
            <a:ext uri="{FF2B5EF4-FFF2-40B4-BE49-F238E27FC236}">
              <a16:creationId xmlns:a16="http://schemas.microsoft.com/office/drawing/2014/main" id="{E6A8FB8D-0B38-48FC-A3A3-20C45B0FC447}"/>
            </a:ext>
          </a:extLst>
        </xdr:cNvPr>
        <xdr:cNvSpPr/>
      </xdr:nvSpPr>
      <xdr:spPr>
        <a:xfrm>
          <a:off x="4711700" y="622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135799</xdr:rowOff>
    </xdr:from>
    <xdr:to>
      <xdr:col>19</xdr:col>
      <xdr:colOff>187325</xdr:colOff>
      <xdr:row>32</xdr:row>
      <xdr:rowOff>65949</xdr:rowOff>
    </xdr:to>
    <xdr:sp macro="" textlink="">
      <xdr:nvSpPr>
        <xdr:cNvPr id="74" name="フローチャート: 判断 73">
          <a:extLst>
            <a:ext uri="{FF2B5EF4-FFF2-40B4-BE49-F238E27FC236}">
              <a16:creationId xmlns:a16="http://schemas.microsoft.com/office/drawing/2014/main" id="{C578F647-E832-4575-9FCF-8830A49BD9DA}"/>
            </a:ext>
          </a:extLst>
        </xdr:cNvPr>
        <xdr:cNvSpPr/>
      </xdr:nvSpPr>
      <xdr:spPr>
        <a:xfrm>
          <a:off x="4000500" y="622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151221</xdr:rowOff>
    </xdr:from>
    <xdr:to>
      <xdr:col>15</xdr:col>
      <xdr:colOff>187325</xdr:colOff>
      <xdr:row>32</xdr:row>
      <xdr:rowOff>81371</xdr:rowOff>
    </xdr:to>
    <xdr:sp macro="" textlink="">
      <xdr:nvSpPr>
        <xdr:cNvPr id="75" name="フローチャート: 判断 74">
          <a:extLst>
            <a:ext uri="{FF2B5EF4-FFF2-40B4-BE49-F238E27FC236}">
              <a16:creationId xmlns:a16="http://schemas.microsoft.com/office/drawing/2014/main" id="{31A17FC6-1BB3-4577-B423-81356E024474}"/>
            </a:ext>
          </a:extLst>
        </xdr:cNvPr>
        <xdr:cNvSpPr/>
      </xdr:nvSpPr>
      <xdr:spPr>
        <a:xfrm>
          <a:off x="3238500" y="6237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154305</xdr:rowOff>
    </xdr:from>
    <xdr:to>
      <xdr:col>11</xdr:col>
      <xdr:colOff>187325</xdr:colOff>
      <xdr:row>32</xdr:row>
      <xdr:rowOff>84455</xdr:rowOff>
    </xdr:to>
    <xdr:sp macro="" textlink="">
      <xdr:nvSpPr>
        <xdr:cNvPr id="76" name="フローチャート: 判断 75">
          <a:extLst>
            <a:ext uri="{FF2B5EF4-FFF2-40B4-BE49-F238E27FC236}">
              <a16:creationId xmlns:a16="http://schemas.microsoft.com/office/drawing/2014/main" id="{59655119-1186-4431-9C74-89A80A1917C1}"/>
            </a:ext>
          </a:extLst>
        </xdr:cNvPr>
        <xdr:cNvSpPr/>
      </xdr:nvSpPr>
      <xdr:spPr>
        <a:xfrm>
          <a:off x="24765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31</xdr:row>
      <xdr:rowOff>24765</xdr:rowOff>
    </xdr:from>
    <xdr:to>
      <xdr:col>7</xdr:col>
      <xdr:colOff>187325</xdr:colOff>
      <xdr:row>31</xdr:row>
      <xdr:rowOff>126365</xdr:rowOff>
    </xdr:to>
    <xdr:sp macro="" textlink="">
      <xdr:nvSpPr>
        <xdr:cNvPr id="77" name="フローチャート: 判断 76">
          <a:extLst>
            <a:ext uri="{FF2B5EF4-FFF2-40B4-BE49-F238E27FC236}">
              <a16:creationId xmlns:a16="http://schemas.microsoft.com/office/drawing/2014/main" id="{11E3CF56-291A-4F87-8061-9961F3B51FF5}"/>
            </a:ext>
          </a:extLst>
        </xdr:cNvPr>
        <xdr:cNvSpPr/>
      </xdr:nvSpPr>
      <xdr:spPr>
        <a:xfrm>
          <a:off x="17145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CE2DA3BB-7B46-4382-B04F-47DF1DBF254D}"/>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C4C4C823-878F-44E7-9FA1-D6FDC5CD031A}"/>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04B51669-3368-415B-85B5-7DED0E4A0A6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B4BCA3A6-EF9B-4A2F-8AAA-C06EAF514999}"/>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29DFC01C-F552-401E-B289-1C4D6BD3819C}"/>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47625</xdr:rowOff>
    </xdr:from>
    <xdr:to>
      <xdr:col>23</xdr:col>
      <xdr:colOff>136525</xdr:colOff>
      <xdr:row>32</xdr:row>
      <xdr:rowOff>149225</xdr:rowOff>
    </xdr:to>
    <xdr:sp macro="" textlink="">
      <xdr:nvSpPr>
        <xdr:cNvPr id="83" name="楕円 82">
          <a:extLst>
            <a:ext uri="{FF2B5EF4-FFF2-40B4-BE49-F238E27FC236}">
              <a16:creationId xmlns:a16="http://schemas.microsoft.com/office/drawing/2014/main" id="{AB7C10BE-A012-485E-9D51-8CB58B8BFF88}"/>
            </a:ext>
          </a:extLst>
        </xdr:cNvPr>
        <xdr:cNvSpPr/>
      </xdr:nvSpPr>
      <xdr:spPr>
        <a:xfrm>
          <a:off x="4711700" y="630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26052</xdr:rowOff>
    </xdr:from>
    <xdr:ext cx="405111" cy="259045"/>
    <xdr:sp macro="" textlink="">
      <xdr:nvSpPr>
        <xdr:cNvPr id="84" name="有形固定資産減価償却率該当値テキスト">
          <a:extLst>
            <a:ext uri="{FF2B5EF4-FFF2-40B4-BE49-F238E27FC236}">
              <a16:creationId xmlns:a16="http://schemas.microsoft.com/office/drawing/2014/main" id="{DC28B8AF-AED8-4C51-A53C-EA0E8826F6F5}"/>
            </a:ext>
          </a:extLst>
        </xdr:cNvPr>
        <xdr:cNvSpPr txBox="1"/>
      </xdr:nvSpPr>
      <xdr:spPr>
        <a:xfrm>
          <a:off x="4813300" y="6283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4445</xdr:rowOff>
    </xdr:from>
    <xdr:to>
      <xdr:col>19</xdr:col>
      <xdr:colOff>187325</xdr:colOff>
      <xdr:row>32</xdr:row>
      <xdr:rowOff>106045</xdr:rowOff>
    </xdr:to>
    <xdr:sp macro="" textlink="">
      <xdr:nvSpPr>
        <xdr:cNvPr id="85" name="楕円 84">
          <a:extLst>
            <a:ext uri="{FF2B5EF4-FFF2-40B4-BE49-F238E27FC236}">
              <a16:creationId xmlns:a16="http://schemas.microsoft.com/office/drawing/2014/main" id="{1B6C6B27-AE4D-4E00-BC9B-D7CCE8F2C425}"/>
            </a:ext>
          </a:extLst>
        </xdr:cNvPr>
        <xdr:cNvSpPr/>
      </xdr:nvSpPr>
      <xdr:spPr>
        <a:xfrm>
          <a:off x="4000500" y="626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55245</xdr:rowOff>
    </xdr:from>
    <xdr:to>
      <xdr:col>23</xdr:col>
      <xdr:colOff>85725</xdr:colOff>
      <xdr:row>32</xdr:row>
      <xdr:rowOff>98425</xdr:rowOff>
    </xdr:to>
    <xdr:cxnSp macro="">
      <xdr:nvCxnSpPr>
        <xdr:cNvPr id="86" name="直線コネクタ 85">
          <a:extLst>
            <a:ext uri="{FF2B5EF4-FFF2-40B4-BE49-F238E27FC236}">
              <a16:creationId xmlns:a16="http://schemas.microsoft.com/office/drawing/2014/main" id="{C15D851F-603A-4EA0-8488-5666CCBD3FA9}"/>
            </a:ext>
          </a:extLst>
        </xdr:cNvPr>
        <xdr:cNvCxnSpPr/>
      </xdr:nvCxnSpPr>
      <xdr:spPr>
        <a:xfrm>
          <a:off x="4051300" y="6313170"/>
          <a:ext cx="7112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132715</xdr:rowOff>
    </xdr:from>
    <xdr:to>
      <xdr:col>15</xdr:col>
      <xdr:colOff>187325</xdr:colOff>
      <xdr:row>32</xdr:row>
      <xdr:rowOff>62865</xdr:rowOff>
    </xdr:to>
    <xdr:sp macro="" textlink="">
      <xdr:nvSpPr>
        <xdr:cNvPr id="87" name="楕円 86">
          <a:extLst>
            <a:ext uri="{FF2B5EF4-FFF2-40B4-BE49-F238E27FC236}">
              <a16:creationId xmlns:a16="http://schemas.microsoft.com/office/drawing/2014/main" id="{B6F00FFF-BCFB-4177-B4B1-2E21C3384A37}"/>
            </a:ext>
          </a:extLst>
        </xdr:cNvPr>
        <xdr:cNvSpPr/>
      </xdr:nvSpPr>
      <xdr:spPr>
        <a:xfrm>
          <a:off x="3238500" y="621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12065</xdr:rowOff>
    </xdr:from>
    <xdr:to>
      <xdr:col>19</xdr:col>
      <xdr:colOff>136525</xdr:colOff>
      <xdr:row>32</xdr:row>
      <xdr:rowOff>55245</xdr:rowOff>
    </xdr:to>
    <xdr:cxnSp macro="">
      <xdr:nvCxnSpPr>
        <xdr:cNvPr id="88" name="直線コネクタ 87">
          <a:extLst>
            <a:ext uri="{FF2B5EF4-FFF2-40B4-BE49-F238E27FC236}">
              <a16:creationId xmlns:a16="http://schemas.microsoft.com/office/drawing/2014/main" id="{9E39DC6F-48F6-47E0-8BAC-B57C9FBF4423}"/>
            </a:ext>
          </a:extLst>
        </xdr:cNvPr>
        <xdr:cNvCxnSpPr/>
      </xdr:nvCxnSpPr>
      <xdr:spPr>
        <a:xfrm>
          <a:off x="3289300" y="6269990"/>
          <a:ext cx="762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83367</xdr:rowOff>
    </xdr:from>
    <xdr:to>
      <xdr:col>11</xdr:col>
      <xdr:colOff>187325</xdr:colOff>
      <xdr:row>32</xdr:row>
      <xdr:rowOff>13517</xdr:rowOff>
    </xdr:to>
    <xdr:sp macro="" textlink="">
      <xdr:nvSpPr>
        <xdr:cNvPr id="89" name="楕円 88">
          <a:extLst>
            <a:ext uri="{FF2B5EF4-FFF2-40B4-BE49-F238E27FC236}">
              <a16:creationId xmlns:a16="http://schemas.microsoft.com/office/drawing/2014/main" id="{1F522D63-CE9B-41FD-8CB2-468D3938F407}"/>
            </a:ext>
          </a:extLst>
        </xdr:cNvPr>
        <xdr:cNvSpPr/>
      </xdr:nvSpPr>
      <xdr:spPr>
        <a:xfrm>
          <a:off x="2476500" y="6169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134167</xdr:rowOff>
    </xdr:from>
    <xdr:to>
      <xdr:col>15</xdr:col>
      <xdr:colOff>136525</xdr:colOff>
      <xdr:row>32</xdr:row>
      <xdr:rowOff>12065</xdr:rowOff>
    </xdr:to>
    <xdr:cxnSp macro="">
      <xdr:nvCxnSpPr>
        <xdr:cNvPr id="90" name="直線コネクタ 89">
          <a:extLst>
            <a:ext uri="{FF2B5EF4-FFF2-40B4-BE49-F238E27FC236}">
              <a16:creationId xmlns:a16="http://schemas.microsoft.com/office/drawing/2014/main" id="{BFD3B24F-0E6C-4BF8-922B-BC3EC88B7F3D}"/>
            </a:ext>
          </a:extLst>
        </xdr:cNvPr>
        <xdr:cNvCxnSpPr/>
      </xdr:nvCxnSpPr>
      <xdr:spPr>
        <a:xfrm>
          <a:off x="2527300" y="6220642"/>
          <a:ext cx="762000" cy="49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31</xdr:row>
      <xdr:rowOff>24765</xdr:rowOff>
    </xdr:from>
    <xdr:to>
      <xdr:col>7</xdr:col>
      <xdr:colOff>187325</xdr:colOff>
      <xdr:row>31</xdr:row>
      <xdr:rowOff>126365</xdr:rowOff>
    </xdr:to>
    <xdr:sp macro="" textlink="">
      <xdr:nvSpPr>
        <xdr:cNvPr id="91" name="楕円 90">
          <a:extLst>
            <a:ext uri="{FF2B5EF4-FFF2-40B4-BE49-F238E27FC236}">
              <a16:creationId xmlns:a16="http://schemas.microsoft.com/office/drawing/2014/main" id="{65D2B87A-3584-4098-9220-607DA836B817}"/>
            </a:ext>
          </a:extLst>
        </xdr:cNvPr>
        <xdr:cNvSpPr/>
      </xdr:nvSpPr>
      <xdr:spPr>
        <a:xfrm>
          <a:off x="17145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75565</xdr:rowOff>
    </xdr:from>
    <xdr:to>
      <xdr:col>11</xdr:col>
      <xdr:colOff>136525</xdr:colOff>
      <xdr:row>31</xdr:row>
      <xdr:rowOff>134167</xdr:rowOff>
    </xdr:to>
    <xdr:cxnSp macro="">
      <xdr:nvCxnSpPr>
        <xdr:cNvPr id="92" name="直線コネクタ 91">
          <a:extLst>
            <a:ext uri="{FF2B5EF4-FFF2-40B4-BE49-F238E27FC236}">
              <a16:creationId xmlns:a16="http://schemas.microsoft.com/office/drawing/2014/main" id="{0EA36086-1790-4399-BE39-20AA85BDE1B1}"/>
            </a:ext>
          </a:extLst>
        </xdr:cNvPr>
        <xdr:cNvCxnSpPr/>
      </xdr:nvCxnSpPr>
      <xdr:spPr>
        <a:xfrm>
          <a:off x="1765300" y="6162040"/>
          <a:ext cx="762000" cy="58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82476</xdr:rowOff>
    </xdr:from>
    <xdr:ext cx="405111" cy="259045"/>
    <xdr:sp macro="" textlink="">
      <xdr:nvSpPr>
        <xdr:cNvPr id="93" name="n_1aveValue有形固定資産減価償却率">
          <a:extLst>
            <a:ext uri="{FF2B5EF4-FFF2-40B4-BE49-F238E27FC236}">
              <a16:creationId xmlns:a16="http://schemas.microsoft.com/office/drawing/2014/main" id="{FEC99D30-7E82-446E-A1AC-1F3C280662C1}"/>
            </a:ext>
          </a:extLst>
        </xdr:cNvPr>
        <xdr:cNvSpPr txBox="1"/>
      </xdr:nvSpPr>
      <xdr:spPr>
        <a:xfrm>
          <a:off x="3836044" y="5997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72498</xdr:rowOff>
    </xdr:from>
    <xdr:ext cx="405111" cy="259045"/>
    <xdr:sp macro="" textlink="">
      <xdr:nvSpPr>
        <xdr:cNvPr id="94" name="n_2aveValue有形固定資産減価償却率">
          <a:extLst>
            <a:ext uri="{FF2B5EF4-FFF2-40B4-BE49-F238E27FC236}">
              <a16:creationId xmlns:a16="http://schemas.microsoft.com/office/drawing/2014/main" id="{AEB3A2F0-6F04-4A45-9C5A-339F32F172E8}"/>
            </a:ext>
          </a:extLst>
        </xdr:cNvPr>
        <xdr:cNvSpPr txBox="1"/>
      </xdr:nvSpPr>
      <xdr:spPr>
        <a:xfrm>
          <a:off x="3086744" y="6330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75582</xdr:rowOff>
    </xdr:from>
    <xdr:ext cx="405111" cy="259045"/>
    <xdr:sp macro="" textlink="">
      <xdr:nvSpPr>
        <xdr:cNvPr id="95" name="n_3aveValue有形固定資産減価償却率">
          <a:extLst>
            <a:ext uri="{FF2B5EF4-FFF2-40B4-BE49-F238E27FC236}">
              <a16:creationId xmlns:a16="http://schemas.microsoft.com/office/drawing/2014/main" id="{C2C0B94E-6B20-4D8D-B23E-8099E53F1BD8}"/>
            </a:ext>
          </a:extLst>
        </xdr:cNvPr>
        <xdr:cNvSpPr txBox="1"/>
      </xdr:nvSpPr>
      <xdr:spPr>
        <a:xfrm>
          <a:off x="2324744" y="6333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117492</xdr:rowOff>
    </xdr:from>
    <xdr:ext cx="405111" cy="259045"/>
    <xdr:sp macro="" textlink="">
      <xdr:nvSpPr>
        <xdr:cNvPr id="96" name="n_4aveValue有形固定資産減価償却率">
          <a:extLst>
            <a:ext uri="{FF2B5EF4-FFF2-40B4-BE49-F238E27FC236}">
              <a16:creationId xmlns:a16="http://schemas.microsoft.com/office/drawing/2014/main" id="{BBB033A3-5C76-454B-9026-E5363AF1A42C}"/>
            </a:ext>
          </a:extLst>
        </xdr:cNvPr>
        <xdr:cNvSpPr txBox="1"/>
      </xdr:nvSpPr>
      <xdr:spPr>
        <a:xfrm>
          <a:off x="1562744" y="6203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97172</xdr:rowOff>
    </xdr:from>
    <xdr:ext cx="405111" cy="259045"/>
    <xdr:sp macro="" textlink="">
      <xdr:nvSpPr>
        <xdr:cNvPr id="97" name="n_1mainValue有形固定資産減価償却率">
          <a:extLst>
            <a:ext uri="{FF2B5EF4-FFF2-40B4-BE49-F238E27FC236}">
              <a16:creationId xmlns:a16="http://schemas.microsoft.com/office/drawing/2014/main" id="{B93D9003-9E09-4567-BAF3-B9B7B7C73301}"/>
            </a:ext>
          </a:extLst>
        </xdr:cNvPr>
        <xdr:cNvSpPr txBox="1"/>
      </xdr:nvSpPr>
      <xdr:spPr>
        <a:xfrm>
          <a:off x="3836044" y="6355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79392</xdr:rowOff>
    </xdr:from>
    <xdr:ext cx="405111" cy="259045"/>
    <xdr:sp macro="" textlink="">
      <xdr:nvSpPr>
        <xdr:cNvPr id="98" name="n_2mainValue有形固定資産減価償却率">
          <a:extLst>
            <a:ext uri="{FF2B5EF4-FFF2-40B4-BE49-F238E27FC236}">
              <a16:creationId xmlns:a16="http://schemas.microsoft.com/office/drawing/2014/main" id="{44D01212-9842-4171-AA13-2012684C0697}"/>
            </a:ext>
          </a:extLst>
        </xdr:cNvPr>
        <xdr:cNvSpPr txBox="1"/>
      </xdr:nvSpPr>
      <xdr:spPr>
        <a:xfrm>
          <a:off x="3086744" y="5994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30044</xdr:rowOff>
    </xdr:from>
    <xdr:ext cx="405111" cy="259045"/>
    <xdr:sp macro="" textlink="">
      <xdr:nvSpPr>
        <xdr:cNvPr id="99" name="n_3mainValue有形固定資産減価償却率">
          <a:extLst>
            <a:ext uri="{FF2B5EF4-FFF2-40B4-BE49-F238E27FC236}">
              <a16:creationId xmlns:a16="http://schemas.microsoft.com/office/drawing/2014/main" id="{E331175D-3BF1-44D2-B0C3-A0FF204D1C8F}"/>
            </a:ext>
          </a:extLst>
        </xdr:cNvPr>
        <xdr:cNvSpPr txBox="1"/>
      </xdr:nvSpPr>
      <xdr:spPr>
        <a:xfrm>
          <a:off x="2324744" y="59450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142892</xdr:rowOff>
    </xdr:from>
    <xdr:ext cx="405111" cy="259045"/>
    <xdr:sp macro="" textlink="">
      <xdr:nvSpPr>
        <xdr:cNvPr id="100" name="n_4mainValue有形固定資産減価償却率">
          <a:extLst>
            <a:ext uri="{FF2B5EF4-FFF2-40B4-BE49-F238E27FC236}">
              <a16:creationId xmlns:a16="http://schemas.microsoft.com/office/drawing/2014/main" id="{55FD08F1-2C4D-42B5-82D3-62047DD43A31}"/>
            </a:ext>
          </a:extLst>
        </xdr:cNvPr>
        <xdr:cNvSpPr txBox="1"/>
      </xdr:nvSpPr>
      <xdr:spPr>
        <a:xfrm>
          <a:off x="1562744" y="5886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1" name="正方形/長方形 100">
          <a:extLst>
            <a:ext uri="{FF2B5EF4-FFF2-40B4-BE49-F238E27FC236}">
              <a16:creationId xmlns:a16="http://schemas.microsoft.com/office/drawing/2014/main" id="{01A60691-D59D-4EF3-AC65-AC5F1CBED557}"/>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2" name="正方形/長方形 101">
          <a:extLst>
            <a:ext uri="{FF2B5EF4-FFF2-40B4-BE49-F238E27FC236}">
              <a16:creationId xmlns:a16="http://schemas.microsoft.com/office/drawing/2014/main" id="{DF233B2C-842A-40C5-8E1C-C2A1E1DB9A71}"/>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3" name="正方形/長方形 102">
          <a:extLst>
            <a:ext uri="{FF2B5EF4-FFF2-40B4-BE49-F238E27FC236}">
              <a16:creationId xmlns:a16="http://schemas.microsoft.com/office/drawing/2014/main" id="{826B900E-3E06-4932-B5F3-0DE8AF87DA5A}"/>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[ 457.6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4" name="正方形/長方形 103">
          <a:extLst>
            <a:ext uri="{FF2B5EF4-FFF2-40B4-BE49-F238E27FC236}">
              <a16:creationId xmlns:a16="http://schemas.microsoft.com/office/drawing/2014/main" id="{2BFE7240-030D-4391-96CD-2569B6773FA8}"/>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5" name="正方形/長方形 104">
          <a:extLst>
            <a:ext uri="{FF2B5EF4-FFF2-40B4-BE49-F238E27FC236}">
              <a16:creationId xmlns:a16="http://schemas.microsoft.com/office/drawing/2014/main" id="{B7955613-4A15-4F84-BC42-ACC1FE752B2C}"/>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6" name="正方形/長方形 105">
          <a:extLst>
            <a:ext uri="{FF2B5EF4-FFF2-40B4-BE49-F238E27FC236}">
              <a16:creationId xmlns:a16="http://schemas.microsoft.com/office/drawing/2014/main" id="{DA95CA0D-E907-4134-8604-78AD0307C236}"/>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7" name="正方形/長方形 106">
          <a:extLst>
            <a:ext uri="{FF2B5EF4-FFF2-40B4-BE49-F238E27FC236}">
              <a16:creationId xmlns:a16="http://schemas.microsoft.com/office/drawing/2014/main" id="{88244FC7-DE1F-412C-AED5-4ECE23C415E8}"/>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8" name="正方形/長方形 107">
          <a:extLst>
            <a:ext uri="{FF2B5EF4-FFF2-40B4-BE49-F238E27FC236}">
              <a16:creationId xmlns:a16="http://schemas.microsoft.com/office/drawing/2014/main" id="{F91840CF-7B80-4503-B290-EA8A66D32CA9}"/>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9" name="正方形/長方形 108">
          <a:extLst>
            <a:ext uri="{FF2B5EF4-FFF2-40B4-BE49-F238E27FC236}">
              <a16:creationId xmlns:a16="http://schemas.microsoft.com/office/drawing/2014/main" id="{6ED68A80-77BD-47D0-935B-E4C8D3842B38}"/>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a:extLst>
            <a:ext uri="{FF2B5EF4-FFF2-40B4-BE49-F238E27FC236}">
              <a16:creationId xmlns:a16="http://schemas.microsoft.com/office/drawing/2014/main" id="{512297A9-762D-4ABA-9861-29DD09BAA918}"/>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a:extLst>
            <a:ext uri="{FF2B5EF4-FFF2-40B4-BE49-F238E27FC236}">
              <a16:creationId xmlns:a16="http://schemas.microsoft.com/office/drawing/2014/main" id="{55105151-7666-46B1-BA01-5B78ADAB00A5}"/>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a:extLst>
            <a:ext uri="{FF2B5EF4-FFF2-40B4-BE49-F238E27FC236}">
              <a16:creationId xmlns:a16="http://schemas.microsoft.com/office/drawing/2014/main" id="{C5ECA5D4-71CD-4629-8B92-6E7C5930F126}"/>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a:extLst>
            <a:ext uri="{FF2B5EF4-FFF2-40B4-BE49-F238E27FC236}">
              <a16:creationId xmlns:a16="http://schemas.microsoft.com/office/drawing/2014/main" id="{760C85A4-68A9-405E-991B-099B9934E2C1}"/>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類似団体平均よりも１１４．１ポイント高くなっており、債務償還能力が低いことを表している。これは、近年の大型事業の起債償還開始に伴うものであり、今後数年間、高い水準で推移していく見込みである。</a:t>
          </a:r>
        </a:p>
        <a:p>
          <a:r>
            <a:rPr kumimoji="1" lang="ja-JP" altLang="en-US" sz="1100">
              <a:latin typeface="ＭＳ Ｐゴシック" panose="020B0600070205080204" pitchFamily="50" charset="-128"/>
              <a:ea typeface="ＭＳ Ｐゴシック" panose="020B0600070205080204" pitchFamily="50" charset="-128"/>
            </a:rPr>
            <a:t>　一方で、計画的な起債償還や基金の残高の増加等も相まり、対前年度比１５９．５ポイント改善している。</a:t>
          </a:r>
        </a:p>
        <a:p>
          <a:r>
            <a:rPr kumimoji="1" lang="ja-JP" altLang="en-US" sz="1100">
              <a:latin typeface="ＭＳ Ｐゴシック" panose="020B0600070205080204" pitchFamily="50" charset="-128"/>
              <a:ea typeface="ＭＳ Ｐゴシック" panose="020B0600070205080204" pitchFamily="50" charset="-128"/>
            </a:rPr>
            <a:t>　引き続き、地方債残高の抑制が課題となっているため、起債の償還が一段落するまで大型事業投資を抑制する等、財政リスクの回避に努める。</a:t>
          </a:r>
        </a:p>
      </xdr:txBody>
    </xdr:sp>
    <xdr:clientData/>
  </xdr:twoCellAnchor>
  <xdr:oneCellAnchor>
    <xdr:from>
      <xdr:col>57</xdr:col>
      <xdr:colOff>111125</xdr:colOff>
      <xdr:row>23</xdr:row>
      <xdr:rowOff>47625</xdr:rowOff>
    </xdr:from>
    <xdr:ext cx="349839" cy="225703"/>
    <xdr:sp macro="" textlink="">
      <xdr:nvSpPr>
        <xdr:cNvPr id="114" name="テキスト ボックス 113">
          <a:extLst>
            <a:ext uri="{FF2B5EF4-FFF2-40B4-BE49-F238E27FC236}">
              <a16:creationId xmlns:a16="http://schemas.microsoft.com/office/drawing/2014/main" id="{7A34D95D-08FD-487F-A723-C0F60B37CE45}"/>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a:extLst>
            <a:ext uri="{FF2B5EF4-FFF2-40B4-BE49-F238E27FC236}">
              <a16:creationId xmlns:a16="http://schemas.microsoft.com/office/drawing/2014/main" id="{1A32E904-F9DA-4A73-8FF6-AD21B77D0F13}"/>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6" name="テキスト ボックス 115">
          <a:extLst>
            <a:ext uri="{FF2B5EF4-FFF2-40B4-BE49-F238E27FC236}">
              <a16:creationId xmlns:a16="http://schemas.microsoft.com/office/drawing/2014/main" id="{AF414EAE-60A1-4DC3-B95D-FF851A51B3D7}"/>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7" name="直線コネクタ 116">
          <a:extLst>
            <a:ext uri="{FF2B5EF4-FFF2-40B4-BE49-F238E27FC236}">
              <a16:creationId xmlns:a16="http://schemas.microsoft.com/office/drawing/2014/main" id="{CF1E1224-68F8-4FCD-8423-785814A48240}"/>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8" name="テキスト ボックス 117">
          <a:extLst>
            <a:ext uri="{FF2B5EF4-FFF2-40B4-BE49-F238E27FC236}">
              <a16:creationId xmlns:a16="http://schemas.microsoft.com/office/drawing/2014/main" id="{FC4145AA-FC20-44A4-9B84-4FF51858B20A}"/>
            </a:ext>
          </a:extLst>
        </xdr:cNvPr>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9" name="直線コネクタ 118">
          <a:extLst>
            <a:ext uri="{FF2B5EF4-FFF2-40B4-BE49-F238E27FC236}">
              <a16:creationId xmlns:a16="http://schemas.microsoft.com/office/drawing/2014/main" id="{CAB06C43-057A-4BC1-97A4-52759ED97E9A}"/>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0" name="テキスト ボックス 119">
          <a:extLst>
            <a:ext uri="{FF2B5EF4-FFF2-40B4-BE49-F238E27FC236}">
              <a16:creationId xmlns:a16="http://schemas.microsoft.com/office/drawing/2014/main" id="{4E936AB7-2A74-49F1-AEBB-EF737EA7ED61}"/>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1" name="直線コネクタ 120">
          <a:extLst>
            <a:ext uri="{FF2B5EF4-FFF2-40B4-BE49-F238E27FC236}">
              <a16:creationId xmlns:a16="http://schemas.microsoft.com/office/drawing/2014/main" id="{8E8E2C44-462D-4670-93D2-E87AA072741E}"/>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2" name="テキスト ボックス 121">
          <a:extLst>
            <a:ext uri="{FF2B5EF4-FFF2-40B4-BE49-F238E27FC236}">
              <a16:creationId xmlns:a16="http://schemas.microsoft.com/office/drawing/2014/main" id="{A973943B-BC92-4AC3-8B71-4BD1FB39610B}"/>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3" name="直線コネクタ 122">
          <a:extLst>
            <a:ext uri="{FF2B5EF4-FFF2-40B4-BE49-F238E27FC236}">
              <a16:creationId xmlns:a16="http://schemas.microsoft.com/office/drawing/2014/main" id="{6FBFA3E3-A909-4324-9597-1168C4DE0273}"/>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4" name="テキスト ボックス 123">
          <a:extLst>
            <a:ext uri="{FF2B5EF4-FFF2-40B4-BE49-F238E27FC236}">
              <a16:creationId xmlns:a16="http://schemas.microsoft.com/office/drawing/2014/main" id="{9DAE8D34-5BF9-4F23-8865-F3839E73AA76}"/>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5" name="直線コネクタ 124">
          <a:extLst>
            <a:ext uri="{FF2B5EF4-FFF2-40B4-BE49-F238E27FC236}">
              <a16:creationId xmlns:a16="http://schemas.microsoft.com/office/drawing/2014/main" id="{47DFF4DA-646D-4B8E-9B2E-C61DAFA7D95B}"/>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6" name="テキスト ボックス 125">
          <a:extLst>
            <a:ext uri="{FF2B5EF4-FFF2-40B4-BE49-F238E27FC236}">
              <a16:creationId xmlns:a16="http://schemas.microsoft.com/office/drawing/2014/main" id="{F7A4D808-E31E-41FE-BBBE-F523E132CB68}"/>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a:extLst>
            <a:ext uri="{FF2B5EF4-FFF2-40B4-BE49-F238E27FC236}">
              <a16:creationId xmlns:a16="http://schemas.microsoft.com/office/drawing/2014/main" id="{16FA57F6-BF3D-41CB-BA84-D3E173908E31}"/>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a:extLst>
            <a:ext uri="{FF2B5EF4-FFF2-40B4-BE49-F238E27FC236}">
              <a16:creationId xmlns:a16="http://schemas.microsoft.com/office/drawing/2014/main" id="{2BBC71D1-9C85-4211-B3B9-F1A83AD5636A}"/>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16933</xdr:rowOff>
    </xdr:to>
    <xdr:cxnSp macro="">
      <xdr:nvCxnSpPr>
        <xdr:cNvPr id="129" name="直線コネクタ 128">
          <a:extLst>
            <a:ext uri="{FF2B5EF4-FFF2-40B4-BE49-F238E27FC236}">
              <a16:creationId xmlns:a16="http://schemas.microsoft.com/office/drawing/2014/main" id="{E2AD3C03-0505-42FA-8DC9-37DED4170562}"/>
            </a:ext>
          </a:extLst>
        </xdr:cNvPr>
        <xdr:cNvCxnSpPr/>
      </xdr:nvCxnSpPr>
      <xdr:spPr>
        <a:xfrm flipV="1">
          <a:off x="14793595" y="5312833"/>
          <a:ext cx="1269" cy="1133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20760</xdr:rowOff>
    </xdr:from>
    <xdr:ext cx="469744" cy="259045"/>
    <xdr:sp macro="" textlink="">
      <xdr:nvSpPr>
        <xdr:cNvPr id="130" name="債務償還比率最小値テキスト">
          <a:extLst>
            <a:ext uri="{FF2B5EF4-FFF2-40B4-BE49-F238E27FC236}">
              <a16:creationId xmlns:a16="http://schemas.microsoft.com/office/drawing/2014/main" id="{0F1E6800-B1F7-4384-84C6-E0741A791DEB}"/>
            </a:ext>
          </a:extLst>
        </xdr:cNvPr>
        <xdr:cNvSpPr txBox="1"/>
      </xdr:nvSpPr>
      <xdr:spPr>
        <a:xfrm>
          <a:off x="14846300" y="6450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16933</xdr:rowOff>
    </xdr:from>
    <xdr:to>
      <xdr:col>76</xdr:col>
      <xdr:colOff>111125</xdr:colOff>
      <xdr:row>33</xdr:row>
      <xdr:rowOff>16933</xdr:rowOff>
    </xdr:to>
    <xdr:cxnSp macro="">
      <xdr:nvCxnSpPr>
        <xdr:cNvPr id="131" name="直線コネクタ 130">
          <a:extLst>
            <a:ext uri="{FF2B5EF4-FFF2-40B4-BE49-F238E27FC236}">
              <a16:creationId xmlns:a16="http://schemas.microsoft.com/office/drawing/2014/main" id="{72ED04D4-A186-4890-86A7-38DC1E1D1C58}"/>
            </a:ext>
          </a:extLst>
        </xdr:cNvPr>
        <xdr:cNvCxnSpPr/>
      </xdr:nvCxnSpPr>
      <xdr:spPr>
        <a:xfrm>
          <a:off x="14706600" y="6446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2" name="債務償還比率最大値テキスト">
          <a:extLst>
            <a:ext uri="{FF2B5EF4-FFF2-40B4-BE49-F238E27FC236}">
              <a16:creationId xmlns:a16="http://schemas.microsoft.com/office/drawing/2014/main" id="{6D841E75-ED90-4C72-8B72-72F380BFCD13}"/>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3" name="直線コネクタ 132">
          <a:extLst>
            <a:ext uri="{FF2B5EF4-FFF2-40B4-BE49-F238E27FC236}">
              <a16:creationId xmlns:a16="http://schemas.microsoft.com/office/drawing/2014/main" id="{70DE2E04-F48E-44D8-8F94-E49E2AA9CD88}"/>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27</xdr:row>
      <xdr:rowOff>124794</xdr:rowOff>
    </xdr:from>
    <xdr:ext cx="469744" cy="259045"/>
    <xdr:sp macro="" textlink="">
      <xdr:nvSpPr>
        <xdr:cNvPr id="134" name="債務償還比率平均値テキスト">
          <a:extLst>
            <a:ext uri="{FF2B5EF4-FFF2-40B4-BE49-F238E27FC236}">
              <a16:creationId xmlns:a16="http://schemas.microsoft.com/office/drawing/2014/main" id="{CD5202C8-95B4-4267-A71D-D758485D4DD3}"/>
            </a:ext>
          </a:extLst>
        </xdr:cNvPr>
        <xdr:cNvSpPr txBox="1"/>
      </xdr:nvSpPr>
      <xdr:spPr>
        <a:xfrm>
          <a:off x="14846300" y="55254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101917</xdr:rowOff>
    </xdr:from>
    <xdr:to>
      <xdr:col>76</xdr:col>
      <xdr:colOff>73025</xdr:colOff>
      <xdr:row>29</xdr:row>
      <xdr:rowOff>32067</xdr:rowOff>
    </xdr:to>
    <xdr:sp macro="" textlink="">
      <xdr:nvSpPr>
        <xdr:cNvPr id="135" name="フローチャート: 判断 134">
          <a:extLst>
            <a:ext uri="{FF2B5EF4-FFF2-40B4-BE49-F238E27FC236}">
              <a16:creationId xmlns:a16="http://schemas.microsoft.com/office/drawing/2014/main" id="{81C94A9C-D4B1-40AF-A1F4-F34C30200705}"/>
            </a:ext>
          </a:extLst>
        </xdr:cNvPr>
        <xdr:cNvSpPr/>
      </xdr:nvSpPr>
      <xdr:spPr>
        <a:xfrm>
          <a:off x="14744700" y="5674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96710</xdr:rowOff>
    </xdr:from>
    <xdr:to>
      <xdr:col>72</xdr:col>
      <xdr:colOff>123825</xdr:colOff>
      <xdr:row>30</xdr:row>
      <xdr:rowOff>26860</xdr:rowOff>
    </xdr:to>
    <xdr:sp macro="" textlink="">
      <xdr:nvSpPr>
        <xdr:cNvPr id="136" name="フローチャート: 判断 135">
          <a:extLst>
            <a:ext uri="{FF2B5EF4-FFF2-40B4-BE49-F238E27FC236}">
              <a16:creationId xmlns:a16="http://schemas.microsoft.com/office/drawing/2014/main" id="{75581B9D-03AF-4F9C-AF03-EF65451631E5}"/>
            </a:ext>
          </a:extLst>
        </xdr:cNvPr>
        <xdr:cNvSpPr/>
      </xdr:nvSpPr>
      <xdr:spPr>
        <a:xfrm>
          <a:off x="14033500" y="584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121659</xdr:rowOff>
    </xdr:from>
    <xdr:to>
      <xdr:col>68</xdr:col>
      <xdr:colOff>123825</xdr:colOff>
      <xdr:row>30</xdr:row>
      <xdr:rowOff>51809</xdr:rowOff>
    </xdr:to>
    <xdr:sp macro="" textlink="">
      <xdr:nvSpPr>
        <xdr:cNvPr id="137" name="フローチャート: 判断 136">
          <a:extLst>
            <a:ext uri="{FF2B5EF4-FFF2-40B4-BE49-F238E27FC236}">
              <a16:creationId xmlns:a16="http://schemas.microsoft.com/office/drawing/2014/main" id="{A504753F-C482-4E08-84AB-3C9BA1A8FBE0}"/>
            </a:ext>
          </a:extLst>
        </xdr:cNvPr>
        <xdr:cNvSpPr/>
      </xdr:nvSpPr>
      <xdr:spPr>
        <a:xfrm>
          <a:off x="13271500" y="5865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150086</xdr:rowOff>
    </xdr:from>
    <xdr:to>
      <xdr:col>64</xdr:col>
      <xdr:colOff>123825</xdr:colOff>
      <xdr:row>30</xdr:row>
      <xdr:rowOff>80236</xdr:rowOff>
    </xdr:to>
    <xdr:sp macro="" textlink="">
      <xdr:nvSpPr>
        <xdr:cNvPr id="138" name="フローチャート: 判断 137">
          <a:extLst>
            <a:ext uri="{FF2B5EF4-FFF2-40B4-BE49-F238E27FC236}">
              <a16:creationId xmlns:a16="http://schemas.microsoft.com/office/drawing/2014/main" id="{5EBFF065-2459-4ECA-B9AD-46AC19F29BFA}"/>
            </a:ext>
          </a:extLst>
        </xdr:cNvPr>
        <xdr:cNvSpPr/>
      </xdr:nvSpPr>
      <xdr:spPr>
        <a:xfrm>
          <a:off x="12509500" y="5893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27933</xdr:rowOff>
    </xdr:from>
    <xdr:to>
      <xdr:col>60</xdr:col>
      <xdr:colOff>123825</xdr:colOff>
      <xdr:row>30</xdr:row>
      <xdr:rowOff>129533</xdr:rowOff>
    </xdr:to>
    <xdr:sp macro="" textlink="">
      <xdr:nvSpPr>
        <xdr:cNvPr id="139" name="フローチャート: 判断 138">
          <a:extLst>
            <a:ext uri="{FF2B5EF4-FFF2-40B4-BE49-F238E27FC236}">
              <a16:creationId xmlns:a16="http://schemas.microsoft.com/office/drawing/2014/main" id="{AF30540A-F58A-4076-AB0C-DA831D62FDFE}"/>
            </a:ext>
          </a:extLst>
        </xdr:cNvPr>
        <xdr:cNvSpPr/>
      </xdr:nvSpPr>
      <xdr:spPr>
        <a:xfrm>
          <a:off x="11747500" y="5942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6050F4AC-39F5-4FEB-841B-4E6A80834B99}"/>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6186D5F0-805E-44BF-93AB-24ED6DC54931}"/>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F6B0B119-D8C6-4ED3-944D-7E01791FFD5C}"/>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655488F9-2560-42A5-8A24-081761A84C45}"/>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4D796F4F-0B11-416A-8AB4-12C0A2E232C7}"/>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67324</xdr:rowOff>
    </xdr:from>
    <xdr:to>
      <xdr:col>76</xdr:col>
      <xdr:colOff>73025</xdr:colOff>
      <xdr:row>29</xdr:row>
      <xdr:rowOff>168924</xdr:rowOff>
    </xdr:to>
    <xdr:sp macro="" textlink="">
      <xdr:nvSpPr>
        <xdr:cNvPr id="145" name="楕円 144">
          <a:extLst>
            <a:ext uri="{FF2B5EF4-FFF2-40B4-BE49-F238E27FC236}">
              <a16:creationId xmlns:a16="http://schemas.microsoft.com/office/drawing/2014/main" id="{C0C5D6E7-4558-4D07-AB5D-F017C7F2E37E}"/>
            </a:ext>
          </a:extLst>
        </xdr:cNvPr>
        <xdr:cNvSpPr/>
      </xdr:nvSpPr>
      <xdr:spPr>
        <a:xfrm>
          <a:off x="14744700" y="5810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45751</xdr:rowOff>
    </xdr:from>
    <xdr:ext cx="469744" cy="259045"/>
    <xdr:sp macro="" textlink="">
      <xdr:nvSpPr>
        <xdr:cNvPr id="146" name="債務償還比率該当値テキスト">
          <a:extLst>
            <a:ext uri="{FF2B5EF4-FFF2-40B4-BE49-F238E27FC236}">
              <a16:creationId xmlns:a16="http://schemas.microsoft.com/office/drawing/2014/main" id="{3E939211-93B9-4F74-A679-48AA9CCD8F49}"/>
            </a:ext>
          </a:extLst>
        </xdr:cNvPr>
        <xdr:cNvSpPr txBox="1"/>
      </xdr:nvSpPr>
      <xdr:spPr>
        <a:xfrm>
          <a:off x="14846300" y="5789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87185</xdr:rowOff>
    </xdr:from>
    <xdr:to>
      <xdr:col>72</xdr:col>
      <xdr:colOff>123825</xdr:colOff>
      <xdr:row>31</xdr:row>
      <xdr:rowOff>17335</xdr:rowOff>
    </xdr:to>
    <xdr:sp macro="" textlink="">
      <xdr:nvSpPr>
        <xdr:cNvPr id="147" name="楕円 146">
          <a:extLst>
            <a:ext uri="{FF2B5EF4-FFF2-40B4-BE49-F238E27FC236}">
              <a16:creationId xmlns:a16="http://schemas.microsoft.com/office/drawing/2014/main" id="{3BBE0DD0-2662-4628-BA59-193E8DFBEAB4}"/>
            </a:ext>
          </a:extLst>
        </xdr:cNvPr>
        <xdr:cNvSpPr/>
      </xdr:nvSpPr>
      <xdr:spPr>
        <a:xfrm>
          <a:off x="14033500" y="6002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118124</xdr:rowOff>
    </xdr:from>
    <xdr:to>
      <xdr:col>76</xdr:col>
      <xdr:colOff>22225</xdr:colOff>
      <xdr:row>30</xdr:row>
      <xdr:rowOff>137985</xdr:rowOff>
    </xdr:to>
    <xdr:cxnSp macro="">
      <xdr:nvCxnSpPr>
        <xdr:cNvPr id="148" name="直線コネクタ 147">
          <a:extLst>
            <a:ext uri="{FF2B5EF4-FFF2-40B4-BE49-F238E27FC236}">
              <a16:creationId xmlns:a16="http://schemas.microsoft.com/office/drawing/2014/main" id="{3CEE8F5B-F364-44AE-AC75-EDAD40E59283}"/>
            </a:ext>
          </a:extLst>
        </xdr:cNvPr>
        <xdr:cNvCxnSpPr/>
      </xdr:nvCxnSpPr>
      <xdr:spPr>
        <a:xfrm flipV="1">
          <a:off x="14084300" y="5861699"/>
          <a:ext cx="711200" cy="191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32</xdr:row>
      <xdr:rowOff>107477</xdr:rowOff>
    </xdr:from>
    <xdr:to>
      <xdr:col>68</xdr:col>
      <xdr:colOff>123825</xdr:colOff>
      <xdr:row>33</xdr:row>
      <xdr:rowOff>37627</xdr:rowOff>
    </xdr:to>
    <xdr:sp macro="" textlink="">
      <xdr:nvSpPr>
        <xdr:cNvPr id="149" name="楕円 148">
          <a:extLst>
            <a:ext uri="{FF2B5EF4-FFF2-40B4-BE49-F238E27FC236}">
              <a16:creationId xmlns:a16="http://schemas.microsoft.com/office/drawing/2014/main" id="{FBE91074-8BD7-44AE-A0A0-FA74D9263DCD}"/>
            </a:ext>
          </a:extLst>
        </xdr:cNvPr>
        <xdr:cNvSpPr/>
      </xdr:nvSpPr>
      <xdr:spPr>
        <a:xfrm>
          <a:off x="13271500" y="6365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137985</xdr:rowOff>
    </xdr:from>
    <xdr:to>
      <xdr:col>72</xdr:col>
      <xdr:colOff>73025</xdr:colOff>
      <xdr:row>32</xdr:row>
      <xdr:rowOff>158277</xdr:rowOff>
    </xdr:to>
    <xdr:cxnSp macro="">
      <xdr:nvCxnSpPr>
        <xdr:cNvPr id="150" name="直線コネクタ 149">
          <a:extLst>
            <a:ext uri="{FF2B5EF4-FFF2-40B4-BE49-F238E27FC236}">
              <a16:creationId xmlns:a16="http://schemas.microsoft.com/office/drawing/2014/main" id="{1FE0B9DD-8C29-4A75-9D3B-59CE12673B84}"/>
            </a:ext>
          </a:extLst>
        </xdr:cNvPr>
        <xdr:cNvCxnSpPr/>
      </xdr:nvCxnSpPr>
      <xdr:spPr>
        <a:xfrm flipV="1">
          <a:off x="13322300" y="6053010"/>
          <a:ext cx="762000" cy="363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33</xdr:row>
      <xdr:rowOff>88716</xdr:rowOff>
    </xdr:from>
    <xdr:to>
      <xdr:col>64</xdr:col>
      <xdr:colOff>123825</xdr:colOff>
      <xdr:row>34</xdr:row>
      <xdr:rowOff>18866</xdr:rowOff>
    </xdr:to>
    <xdr:sp macro="" textlink="">
      <xdr:nvSpPr>
        <xdr:cNvPr id="151" name="楕円 150">
          <a:extLst>
            <a:ext uri="{FF2B5EF4-FFF2-40B4-BE49-F238E27FC236}">
              <a16:creationId xmlns:a16="http://schemas.microsoft.com/office/drawing/2014/main" id="{6EBAC21B-2AF3-4DF2-9DC1-989546BD1710}"/>
            </a:ext>
          </a:extLst>
        </xdr:cNvPr>
        <xdr:cNvSpPr/>
      </xdr:nvSpPr>
      <xdr:spPr>
        <a:xfrm>
          <a:off x="12509500" y="6518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32</xdr:row>
      <xdr:rowOff>158277</xdr:rowOff>
    </xdr:from>
    <xdr:to>
      <xdr:col>68</xdr:col>
      <xdr:colOff>73025</xdr:colOff>
      <xdr:row>33</xdr:row>
      <xdr:rowOff>139516</xdr:rowOff>
    </xdr:to>
    <xdr:cxnSp macro="">
      <xdr:nvCxnSpPr>
        <xdr:cNvPr id="152" name="直線コネクタ 151">
          <a:extLst>
            <a:ext uri="{FF2B5EF4-FFF2-40B4-BE49-F238E27FC236}">
              <a16:creationId xmlns:a16="http://schemas.microsoft.com/office/drawing/2014/main" id="{FD47630D-2F98-4131-9485-301FDC71357E}"/>
            </a:ext>
          </a:extLst>
        </xdr:cNvPr>
        <xdr:cNvCxnSpPr/>
      </xdr:nvCxnSpPr>
      <xdr:spPr>
        <a:xfrm flipV="1">
          <a:off x="12560300" y="6416202"/>
          <a:ext cx="762000" cy="152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32</xdr:row>
      <xdr:rowOff>10922</xdr:rowOff>
    </xdr:from>
    <xdr:to>
      <xdr:col>60</xdr:col>
      <xdr:colOff>123825</xdr:colOff>
      <xdr:row>32</xdr:row>
      <xdr:rowOff>112522</xdr:rowOff>
    </xdr:to>
    <xdr:sp macro="" textlink="">
      <xdr:nvSpPr>
        <xdr:cNvPr id="153" name="楕円 152">
          <a:extLst>
            <a:ext uri="{FF2B5EF4-FFF2-40B4-BE49-F238E27FC236}">
              <a16:creationId xmlns:a16="http://schemas.microsoft.com/office/drawing/2014/main" id="{E3D00BBB-31CD-4D36-A263-24A3E022A3F0}"/>
            </a:ext>
          </a:extLst>
        </xdr:cNvPr>
        <xdr:cNvSpPr/>
      </xdr:nvSpPr>
      <xdr:spPr>
        <a:xfrm>
          <a:off x="11747500" y="6268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32</xdr:row>
      <xdr:rowOff>61722</xdr:rowOff>
    </xdr:from>
    <xdr:to>
      <xdr:col>64</xdr:col>
      <xdr:colOff>73025</xdr:colOff>
      <xdr:row>33</xdr:row>
      <xdr:rowOff>139516</xdr:rowOff>
    </xdr:to>
    <xdr:cxnSp macro="">
      <xdr:nvCxnSpPr>
        <xdr:cNvPr id="154" name="直線コネクタ 153">
          <a:extLst>
            <a:ext uri="{FF2B5EF4-FFF2-40B4-BE49-F238E27FC236}">
              <a16:creationId xmlns:a16="http://schemas.microsoft.com/office/drawing/2014/main" id="{844BE6E2-1B66-4BCF-AD34-3CEDE6A7712B}"/>
            </a:ext>
          </a:extLst>
        </xdr:cNvPr>
        <xdr:cNvCxnSpPr/>
      </xdr:nvCxnSpPr>
      <xdr:spPr>
        <a:xfrm>
          <a:off x="11798300" y="6319647"/>
          <a:ext cx="762000" cy="249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43387</xdr:rowOff>
    </xdr:from>
    <xdr:ext cx="469744" cy="259045"/>
    <xdr:sp macro="" textlink="">
      <xdr:nvSpPr>
        <xdr:cNvPr id="155" name="n_1aveValue債務償還比率">
          <a:extLst>
            <a:ext uri="{FF2B5EF4-FFF2-40B4-BE49-F238E27FC236}">
              <a16:creationId xmlns:a16="http://schemas.microsoft.com/office/drawing/2014/main" id="{505270AB-295C-4FA7-AAC0-3B0585F5DCC7}"/>
            </a:ext>
          </a:extLst>
        </xdr:cNvPr>
        <xdr:cNvSpPr txBox="1"/>
      </xdr:nvSpPr>
      <xdr:spPr>
        <a:xfrm>
          <a:off x="13836727" y="5615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68336</xdr:rowOff>
    </xdr:from>
    <xdr:ext cx="469744" cy="259045"/>
    <xdr:sp macro="" textlink="">
      <xdr:nvSpPr>
        <xdr:cNvPr id="156" name="n_2aveValue債務償還比率">
          <a:extLst>
            <a:ext uri="{FF2B5EF4-FFF2-40B4-BE49-F238E27FC236}">
              <a16:creationId xmlns:a16="http://schemas.microsoft.com/office/drawing/2014/main" id="{B9FC6C38-9F52-4D8E-A30F-E1094B29601D}"/>
            </a:ext>
          </a:extLst>
        </xdr:cNvPr>
        <xdr:cNvSpPr txBox="1"/>
      </xdr:nvSpPr>
      <xdr:spPr>
        <a:xfrm>
          <a:off x="13087427" y="5640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96763</xdr:rowOff>
    </xdr:from>
    <xdr:ext cx="469744" cy="259045"/>
    <xdr:sp macro="" textlink="">
      <xdr:nvSpPr>
        <xdr:cNvPr id="157" name="n_3aveValue債務償還比率">
          <a:extLst>
            <a:ext uri="{FF2B5EF4-FFF2-40B4-BE49-F238E27FC236}">
              <a16:creationId xmlns:a16="http://schemas.microsoft.com/office/drawing/2014/main" id="{13EEF157-F782-46E3-9DDC-28F2B38CB731}"/>
            </a:ext>
          </a:extLst>
        </xdr:cNvPr>
        <xdr:cNvSpPr txBox="1"/>
      </xdr:nvSpPr>
      <xdr:spPr>
        <a:xfrm>
          <a:off x="12325427" y="5668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146060</xdr:rowOff>
    </xdr:from>
    <xdr:ext cx="469744" cy="259045"/>
    <xdr:sp macro="" textlink="">
      <xdr:nvSpPr>
        <xdr:cNvPr id="158" name="n_4aveValue債務償還比率">
          <a:extLst>
            <a:ext uri="{FF2B5EF4-FFF2-40B4-BE49-F238E27FC236}">
              <a16:creationId xmlns:a16="http://schemas.microsoft.com/office/drawing/2014/main" id="{3DD998B5-1201-4EB5-8FB0-96ECD1F85CD6}"/>
            </a:ext>
          </a:extLst>
        </xdr:cNvPr>
        <xdr:cNvSpPr txBox="1"/>
      </xdr:nvSpPr>
      <xdr:spPr>
        <a:xfrm>
          <a:off x="11563427" y="5718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8462</xdr:rowOff>
    </xdr:from>
    <xdr:ext cx="469744" cy="259045"/>
    <xdr:sp macro="" textlink="">
      <xdr:nvSpPr>
        <xdr:cNvPr id="159" name="n_1mainValue債務償還比率">
          <a:extLst>
            <a:ext uri="{FF2B5EF4-FFF2-40B4-BE49-F238E27FC236}">
              <a16:creationId xmlns:a16="http://schemas.microsoft.com/office/drawing/2014/main" id="{EAF90BB1-96D6-4A43-98DC-03754FE54DC8}"/>
            </a:ext>
          </a:extLst>
        </xdr:cNvPr>
        <xdr:cNvSpPr txBox="1"/>
      </xdr:nvSpPr>
      <xdr:spPr>
        <a:xfrm>
          <a:off x="13836727" y="6094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33</xdr:row>
      <xdr:rowOff>28754</xdr:rowOff>
    </xdr:from>
    <xdr:ext cx="469744" cy="259045"/>
    <xdr:sp macro="" textlink="">
      <xdr:nvSpPr>
        <xdr:cNvPr id="160" name="n_2mainValue債務償還比率">
          <a:extLst>
            <a:ext uri="{FF2B5EF4-FFF2-40B4-BE49-F238E27FC236}">
              <a16:creationId xmlns:a16="http://schemas.microsoft.com/office/drawing/2014/main" id="{C5D7EB78-7B87-4BD8-AEF6-F979A2718185}"/>
            </a:ext>
          </a:extLst>
        </xdr:cNvPr>
        <xdr:cNvSpPr txBox="1"/>
      </xdr:nvSpPr>
      <xdr:spPr>
        <a:xfrm>
          <a:off x="13087427" y="6458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62</xdr:col>
      <xdr:colOff>173563</xdr:colOff>
      <xdr:row>34</xdr:row>
      <xdr:rowOff>9993</xdr:rowOff>
    </xdr:from>
    <xdr:ext cx="560923" cy="259045"/>
    <xdr:sp macro="" textlink="">
      <xdr:nvSpPr>
        <xdr:cNvPr id="161" name="n_3mainValue債務償還比率">
          <a:extLst>
            <a:ext uri="{FF2B5EF4-FFF2-40B4-BE49-F238E27FC236}">
              <a16:creationId xmlns:a16="http://schemas.microsoft.com/office/drawing/2014/main" id="{6A309B55-150B-43DF-A6B1-1E49AAACFE0F}"/>
            </a:ext>
          </a:extLst>
        </xdr:cNvPr>
        <xdr:cNvSpPr txBox="1"/>
      </xdr:nvSpPr>
      <xdr:spPr>
        <a:xfrm>
          <a:off x="12279838" y="6610818"/>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103649</xdr:rowOff>
    </xdr:from>
    <xdr:ext cx="469744" cy="259045"/>
    <xdr:sp macro="" textlink="">
      <xdr:nvSpPr>
        <xdr:cNvPr id="162" name="n_4mainValue債務償還比率">
          <a:extLst>
            <a:ext uri="{FF2B5EF4-FFF2-40B4-BE49-F238E27FC236}">
              <a16:creationId xmlns:a16="http://schemas.microsoft.com/office/drawing/2014/main" id="{FBD2DAE4-E03C-4863-BF78-01719F621713}"/>
            </a:ext>
          </a:extLst>
        </xdr:cNvPr>
        <xdr:cNvSpPr txBox="1"/>
      </xdr:nvSpPr>
      <xdr:spPr>
        <a:xfrm>
          <a:off x="11563427" y="6361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a:extLst>
            <a:ext uri="{FF2B5EF4-FFF2-40B4-BE49-F238E27FC236}">
              <a16:creationId xmlns:a16="http://schemas.microsoft.com/office/drawing/2014/main" id="{C7253BC0-54E9-4DDE-9C2D-26A9FAECE9AD}"/>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a:extLst>
            <a:ext uri="{FF2B5EF4-FFF2-40B4-BE49-F238E27FC236}">
              <a16:creationId xmlns:a16="http://schemas.microsoft.com/office/drawing/2014/main" id="{D8CF29AF-4D50-4CCB-BFD4-B1AB513F9D5D}"/>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a:extLst>
            <a:ext uri="{FF2B5EF4-FFF2-40B4-BE49-F238E27FC236}">
              <a16:creationId xmlns:a16="http://schemas.microsoft.com/office/drawing/2014/main" id="{F7058255-1329-4041-8B44-4D29BFD9C78A}"/>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a:extLst>
            <a:ext uri="{FF2B5EF4-FFF2-40B4-BE49-F238E27FC236}">
              <a16:creationId xmlns:a16="http://schemas.microsoft.com/office/drawing/2014/main" id="{7C04A092-02D3-44D9-87B6-4185D2BA33CC}"/>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a:extLst>
            <a:ext uri="{FF2B5EF4-FFF2-40B4-BE49-F238E27FC236}">
              <a16:creationId xmlns:a16="http://schemas.microsoft.com/office/drawing/2014/main" id="{9CDCD568-16EB-4B3F-ABD3-CAE9EE8EAD3A}"/>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a:extLst>
            <a:ext uri="{FF2B5EF4-FFF2-40B4-BE49-F238E27FC236}">
              <a16:creationId xmlns:a16="http://schemas.microsoft.com/office/drawing/2014/main" id="{CDBFA0A4-8C28-4B41-AB8B-54E25DB44228}"/>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8C424B35-6633-4C4E-8809-F8E8BF17546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4262336F-83B2-43DB-B73E-EF03F2B08F48}"/>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4D75A963-D428-4832-B9CA-5DA8CA56C88F}"/>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2F9F0861-0B0F-404D-AEB4-8988B6CF96B3}"/>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広島県安芸太田町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4BE76297-FD65-4DCF-9DDF-7A9ADB14C323}"/>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FDA307CE-1787-4362-9AB5-7FF8E837884A}"/>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A9683B4B-DB81-44C5-AF26-4E40EA5B14F7}"/>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FDD611E9-9E4E-468A-8157-A40FD498C867}"/>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BE4B140D-A602-4782-8F01-5BED436ECE47}"/>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12B12D8A-5770-4969-B7D1-685D2B09CBD5}"/>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5,840
5,802
341.89
9,006,371
8,558,459
359,161
5,063,666
10,887,277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A884570F-9925-44FD-973E-6AC4B29C8DBE}"/>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67373565-88AA-44EB-867B-ABDE435C2C0C}"/>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A7E1510A-6369-4AA5-9B2B-585B551895FB}"/>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12.3
19.6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5DCAE778-542B-441A-BA17-445AFBDC720D}"/>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5FC8109C-0CDB-40A0-A80F-17FFAC6C3FE6}"/>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DCCF6B00-67C6-4104-8986-1DA250F429A8}"/>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59F3D9FD-D6BA-4284-86FB-695BE5485F59}"/>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3A3EB82A-CE8E-488D-936B-4E2A724EC04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5424C96B-1787-4F28-988E-894CC886191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7100CDF9-A692-48CA-B54A-C79B88E383D4}"/>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96F775CD-0D00-4BB0-B8D1-3A9C753F6466}"/>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C741CC43-B2D0-43D0-8BF9-2522C52A90E3}"/>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65DE6DC3-16AD-4007-BD61-AF9E6A4ED72B}"/>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C1DEE878-1FD1-4C39-AABE-79E3E089B5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6EAD4C99-CFB1-4109-B877-DA68321437C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3D38B7EA-DE8C-4EC3-B166-97D67B8782B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A86277-AC51-45C9-885F-7A3CE8A40F3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42DC8C1-CE68-41F6-9366-DCC4CB6DDEFF}"/>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11ACBB7A-210A-4DEC-ACC0-7EE5EE29B41B}"/>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9F656D3C-1FDD-4BA3-A585-6BAA233D371E}"/>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A9932122-9A2C-43E3-81DA-EE9C5B36018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E05CCEF-CBEB-485E-A68B-639A7D739D32}"/>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B672E193-FBFA-4062-B644-60D9FF68A6A5}"/>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DFAB7774-76FE-488A-9BD5-2257C7494E7B}"/>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59905D32-20BA-44CC-8C25-AFDAF62D016E}"/>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9C199E33-BC31-4B24-8662-2CAA73A8706E}"/>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6BB7BD70-484B-448D-B73F-BF527988898D}"/>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61A3C8AD-69B3-4062-A5E1-F76ADFF8B9C3}"/>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6FC52D96-D1D8-438C-9617-F1A8E9F7D9EF}"/>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F20EA9ED-869F-43F7-8F2F-4A9D11FDA4AB}"/>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4DBABD1D-9AC9-4DA5-96CE-0A722CFC7172}"/>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E89C0ECD-E6E2-41D7-B36E-3DD9110D6C3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411AA6C9-F41E-4B18-80D7-3EF50E7240BB}"/>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3D309782-90B0-4838-950B-646773A44B8F}"/>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B1BF7C78-EF82-4B1A-B013-24DA1E19417B}"/>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AE9E068C-6661-4D56-8F6F-6CC1A1C6DB3C}"/>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E687DF96-56C2-45EF-9ECB-E1C12194F2C4}"/>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6301C388-6916-43F2-95B5-88F342DE9927}"/>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AA9F9BEB-A431-4C12-A1C0-D745BBE38F5D}"/>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CB0BFA6E-9C6F-44AF-9986-79A23376903B}"/>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B09A1CEE-8F53-4BC7-9729-151688C82B61}"/>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D6E2CF41-3523-4255-9BDB-2E811CFEDAA9}"/>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CE4E68E9-7F02-4430-BFBD-29AA101A2521}"/>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84F4FB70-14AD-4FD2-BE83-15B6F651DD96}"/>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A683B686-298D-4757-B73D-658850FC3EF2}"/>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43815</xdr:rowOff>
    </xdr:from>
    <xdr:to>
      <xdr:col>24</xdr:col>
      <xdr:colOff>62865</xdr:colOff>
      <xdr:row>41</xdr:row>
      <xdr:rowOff>165735</xdr:rowOff>
    </xdr:to>
    <xdr:cxnSp macro="">
      <xdr:nvCxnSpPr>
        <xdr:cNvPr id="57" name="直線コネクタ 56">
          <a:extLst>
            <a:ext uri="{FF2B5EF4-FFF2-40B4-BE49-F238E27FC236}">
              <a16:creationId xmlns:a16="http://schemas.microsoft.com/office/drawing/2014/main" id="{C85658ED-063B-40C1-BFD6-DF181540F2B2}"/>
            </a:ext>
          </a:extLst>
        </xdr:cNvPr>
        <xdr:cNvCxnSpPr/>
      </xdr:nvCxnSpPr>
      <xdr:spPr>
        <a:xfrm flipV="1">
          <a:off x="4634865" y="5701665"/>
          <a:ext cx="0" cy="1493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169562</xdr:rowOff>
    </xdr:from>
    <xdr:ext cx="405111" cy="259045"/>
    <xdr:sp macro="" textlink="">
      <xdr:nvSpPr>
        <xdr:cNvPr id="58" name="【道路】&#10;有形固定資産減価償却率最小値テキスト">
          <a:extLst>
            <a:ext uri="{FF2B5EF4-FFF2-40B4-BE49-F238E27FC236}">
              <a16:creationId xmlns:a16="http://schemas.microsoft.com/office/drawing/2014/main" id="{E4698A0F-B0FD-4CF9-99C5-928D209018B2}"/>
            </a:ext>
          </a:extLst>
        </xdr:cNvPr>
        <xdr:cNvSpPr txBox="1"/>
      </xdr:nvSpPr>
      <xdr:spPr>
        <a:xfrm>
          <a:off x="4673600" y="7199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165735</xdr:rowOff>
    </xdr:from>
    <xdr:to>
      <xdr:col>24</xdr:col>
      <xdr:colOff>152400</xdr:colOff>
      <xdr:row>41</xdr:row>
      <xdr:rowOff>165735</xdr:rowOff>
    </xdr:to>
    <xdr:cxnSp macro="">
      <xdr:nvCxnSpPr>
        <xdr:cNvPr id="59" name="直線コネクタ 58">
          <a:extLst>
            <a:ext uri="{FF2B5EF4-FFF2-40B4-BE49-F238E27FC236}">
              <a16:creationId xmlns:a16="http://schemas.microsoft.com/office/drawing/2014/main" id="{5B4A5D73-CDCC-4B48-89A7-FB341C285F7E}"/>
            </a:ext>
          </a:extLst>
        </xdr:cNvPr>
        <xdr:cNvCxnSpPr/>
      </xdr:nvCxnSpPr>
      <xdr:spPr>
        <a:xfrm>
          <a:off x="4546600" y="7195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161942</xdr:rowOff>
    </xdr:from>
    <xdr:ext cx="405111" cy="259045"/>
    <xdr:sp macro="" textlink="">
      <xdr:nvSpPr>
        <xdr:cNvPr id="60" name="【道路】&#10;有形固定資産減価償却率最大値テキスト">
          <a:extLst>
            <a:ext uri="{FF2B5EF4-FFF2-40B4-BE49-F238E27FC236}">
              <a16:creationId xmlns:a16="http://schemas.microsoft.com/office/drawing/2014/main" id="{4EE340CB-06CB-42F8-AD7F-C710106399B0}"/>
            </a:ext>
          </a:extLst>
        </xdr:cNvPr>
        <xdr:cNvSpPr txBox="1"/>
      </xdr:nvSpPr>
      <xdr:spPr>
        <a:xfrm>
          <a:off x="4673600" y="5476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43815</xdr:rowOff>
    </xdr:from>
    <xdr:to>
      <xdr:col>24</xdr:col>
      <xdr:colOff>152400</xdr:colOff>
      <xdr:row>33</xdr:row>
      <xdr:rowOff>43815</xdr:rowOff>
    </xdr:to>
    <xdr:cxnSp macro="">
      <xdr:nvCxnSpPr>
        <xdr:cNvPr id="61" name="直線コネクタ 60">
          <a:extLst>
            <a:ext uri="{FF2B5EF4-FFF2-40B4-BE49-F238E27FC236}">
              <a16:creationId xmlns:a16="http://schemas.microsoft.com/office/drawing/2014/main" id="{8FBC2A62-08B5-4EF3-A1C6-DFE1B96B8A37}"/>
            </a:ext>
          </a:extLst>
        </xdr:cNvPr>
        <xdr:cNvCxnSpPr/>
      </xdr:nvCxnSpPr>
      <xdr:spPr>
        <a:xfrm>
          <a:off x="4546600" y="5701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15892</xdr:rowOff>
    </xdr:from>
    <xdr:ext cx="405111" cy="259045"/>
    <xdr:sp macro="" textlink="">
      <xdr:nvSpPr>
        <xdr:cNvPr id="62" name="【道路】&#10;有形固定資産減価償却率平均値テキスト">
          <a:extLst>
            <a:ext uri="{FF2B5EF4-FFF2-40B4-BE49-F238E27FC236}">
              <a16:creationId xmlns:a16="http://schemas.microsoft.com/office/drawing/2014/main" id="{74B6794E-94B4-438F-8DDB-86720F10D356}"/>
            </a:ext>
          </a:extLst>
        </xdr:cNvPr>
        <xdr:cNvSpPr txBox="1"/>
      </xdr:nvSpPr>
      <xdr:spPr>
        <a:xfrm>
          <a:off x="4673600" y="63595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164465</xdr:rowOff>
    </xdr:from>
    <xdr:to>
      <xdr:col>24</xdr:col>
      <xdr:colOff>114300</xdr:colOff>
      <xdr:row>38</xdr:row>
      <xdr:rowOff>94615</xdr:rowOff>
    </xdr:to>
    <xdr:sp macro="" textlink="">
      <xdr:nvSpPr>
        <xdr:cNvPr id="63" name="フローチャート: 判断 62">
          <a:extLst>
            <a:ext uri="{FF2B5EF4-FFF2-40B4-BE49-F238E27FC236}">
              <a16:creationId xmlns:a16="http://schemas.microsoft.com/office/drawing/2014/main" id="{D725A18D-32CB-48B9-9B0F-A484D9C6B396}"/>
            </a:ext>
          </a:extLst>
        </xdr:cNvPr>
        <xdr:cNvSpPr/>
      </xdr:nvSpPr>
      <xdr:spPr>
        <a:xfrm>
          <a:off x="4584700" y="650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8255</xdr:rowOff>
    </xdr:from>
    <xdr:to>
      <xdr:col>20</xdr:col>
      <xdr:colOff>38100</xdr:colOff>
      <xdr:row>38</xdr:row>
      <xdr:rowOff>109855</xdr:rowOff>
    </xdr:to>
    <xdr:sp macro="" textlink="">
      <xdr:nvSpPr>
        <xdr:cNvPr id="64" name="フローチャート: 判断 63">
          <a:extLst>
            <a:ext uri="{FF2B5EF4-FFF2-40B4-BE49-F238E27FC236}">
              <a16:creationId xmlns:a16="http://schemas.microsoft.com/office/drawing/2014/main" id="{765F9A64-80DF-42AD-855B-DA9F4EDCA197}"/>
            </a:ext>
          </a:extLst>
        </xdr:cNvPr>
        <xdr:cNvSpPr/>
      </xdr:nvSpPr>
      <xdr:spPr>
        <a:xfrm>
          <a:off x="3746500" y="652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2540</xdr:rowOff>
    </xdr:from>
    <xdr:to>
      <xdr:col>15</xdr:col>
      <xdr:colOff>101600</xdr:colOff>
      <xdr:row>38</xdr:row>
      <xdr:rowOff>104140</xdr:rowOff>
    </xdr:to>
    <xdr:sp macro="" textlink="">
      <xdr:nvSpPr>
        <xdr:cNvPr id="65" name="フローチャート: 判断 64">
          <a:extLst>
            <a:ext uri="{FF2B5EF4-FFF2-40B4-BE49-F238E27FC236}">
              <a16:creationId xmlns:a16="http://schemas.microsoft.com/office/drawing/2014/main" id="{4839BF8B-3CBE-44C2-9597-AE6A2AA55697}"/>
            </a:ext>
          </a:extLst>
        </xdr:cNvPr>
        <xdr:cNvSpPr/>
      </xdr:nvSpPr>
      <xdr:spPr>
        <a:xfrm>
          <a:off x="2857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13970</xdr:rowOff>
    </xdr:from>
    <xdr:to>
      <xdr:col>10</xdr:col>
      <xdr:colOff>165100</xdr:colOff>
      <xdr:row>38</xdr:row>
      <xdr:rowOff>115570</xdr:rowOff>
    </xdr:to>
    <xdr:sp macro="" textlink="">
      <xdr:nvSpPr>
        <xdr:cNvPr id="66" name="フローチャート: 判断 65">
          <a:extLst>
            <a:ext uri="{FF2B5EF4-FFF2-40B4-BE49-F238E27FC236}">
              <a16:creationId xmlns:a16="http://schemas.microsoft.com/office/drawing/2014/main" id="{9BD7F75A-A1DE-4E5F-B8D3-130F87024B36}"/>
            </a:ext>
          </a:extLst>
        </xdr:cNvPr>
        <xdr:cNvSpPr/>
      </xdr:nvSpPr>
      <xdr:spPr>
        <a:xfrm>
          <a:off x="19685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133985</xdr:rowOff>
    </xdr:from>
    <xdr:to>
      <xdr:col>6</xdr:col>
      <xdr:colOff>38100</xdr:colOff>
      <xdr:row>38</xdr:row>
      <xdr:rowOff>64135</xdr:rowOff>
    </xdr:to>
    <xdr:sp macro="" textlink="">
      <xdr:nvSpPr>
        <xdr:cNvPr id="67" name="フローチャート: 判断 66">
          <a:extLst>
            <a:ext uri="{FF2B5EF4-FFF2-40B4-BE49-F238E27FC236}">
              <a16:creationId xmlns:a16="http://schemas.microsoft.com/office/drawing/2014/main" id="{3CE988C8-CCCD-42AE-B4BD-AC7276B75CDE}"/>
            </a:ext>
          </a:extLst>
        </xdr:cNvPr>
        <xdr:cNvSpPr/>
      </xdr:nvSpPr>
      <xdr:spPr>
        <a:xfrm>
          <a:off x="1079500" y="647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9D837F4-F75F-4954-8A5E-490BAC08A18C}"/>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338182EC-08C1-4168-A750-F436B8F3DC8E}"/>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29BC882A-7AD6-499A-9F74-E8EFACB36B4C}"/>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C6EE2BCD-45A6-4613-BCD9-85914FD659F5}"/>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572C25C0-29C4-4AD4-855E-F2669871A5E8}"/>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166370</xdr:rowOff>
    </xdr:from>
    <xdr:to>
      <xdr:col>24</xdr:col>
      <xdr:colOff>114300</xdr:colOff>
      <xdr:row>38</xdr:row>
      <xdr:rowOff>96520</xdr:rowOff>
    </xdr:to>
    <xdr:sp macro="" textlink="">
      <xdr:nvSpPr>
        <xdr:cNvPr id="73" name="楕円 72">
          <a:extLst>
            <a:ext uri="{FF2B5EF4-FFF2-40B4-BE49-F238E27FC236}">
              <a16:creationId xmlns:a16="http://schemas.microsoft.com/office/drawing/2014/main" id="{C6B86812-5B88-4746-B15D-F70D6FB3E5C9}"/>
            </a:ext>
          </a:extLst>
        </xdr:cNvPr>
        <xdr:cNvSpPr/>
      </xdr:nvSpPr>
      <xdr:spPr>
        <a:xfrm>
          <a:off x="4584700" y="651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144797</xdr:rowOff>
    </xdr:from>
    <xdr:ext cx="405111" cy="259045"/>
    <xdr:sp macro="" textlink="">
      <xdr:nvSpPr>
        <xdr:cNvPr id="74" name="【道路】&#10;有形固定資産減価償却率該当値テキスト">
          <a:extLst>
            <a:ext uri="{FF2B5EF4-FFF2-40B4-BE49-F238E27FC236}">
              <a16:creationId xmlns:a16="http://schemas.microsoft.com/office/drawing/2014/main" id="{2BA1C8EC-E204-47F9-969D-16558178EE62}"/>
            </a:ext>
          </a:extLst>
        </xdr:cNvPr>
        <xdr:cNvSpPr txBox="1"/>
      </xdr:nvSpPr>
      <xdr:spPr>
        <a:xfrm>
          <a:off x="4673600" y="6488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128270</xdr:rowOff>
    </xdr:from>
    <xdr:to>
      <xdr:col>20</xdr:col>
      <xdr:colOff>38100</xdr:colOff>
      <xdr:row>38</xdr:row>
      <xdr:rowOff>58420</xdr:rowOff>
    </xdr:to>
    <xdr:sp macro="" textlink="">
      <xdr:nvSpPr>
        <xdr:cNvPr id="75" name="楕円 74">
          <a:extLst>
            <a:ext uri="{FF2B5EF4-FFF2-40B4-BE49-F238E27FC236}">
              <a16:creationId xmlns:a16="http://schemas.microsoft.com/office/drawing/2014/main" id="{677A1ADD-AA48-47FC-A497-919F930DDE55}"/>
            </a:ext>
          </a:extLst>
        </xdr:cNvPr>
        <xdr:cNvSpPr/>
      </xdr:nvSpPr>
      <xdr:spPr>
        <a:xfrm>
          <a:off x="3746500" y="647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7620</xdr:rowOff>
    </xdr:from>
    <xdr:to>
      <xdr:col>24</xdr:col>
      <xdr:colOff>63500</xdr:colOff>
      <xdr:row>38</xdr:row>
      <xdr:rowOff>45720</xdr:rowOff>
    </xdr:to>
    <xdr:cxnSp macro="">
      <xdr:nvCxnSpPr>
        <xdr:cNvPr id="76" name="直線コネクタ 75">
          <a:extLst>
            <a:ext uri="{FF2B5EF4-FFF2-40B4-BE49-F238E27FC236}">
              <a16:creationId xmlns:a16="http://schemas.microsoft.com/office/drawing/2014/main" id="{3CE68D1D-D917-4175-A5A5-C65E35DD9403}"/>
            </a:ext>
          </a:extLst>
        </xdr:cNvPr>
        <xdr:cNvCxnSpPr/>
      </xdr:nvCxnSpPr>
      <xdr:spPr>
        <a:xfrm>
          <a:off x="3797300" y="652272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90170</xdr:rowOff>
    </xdr:from>
    <xdr:to>
      <xdr:col>15</xdr:col>
      <xdr:colOff>101600</xdr:colOff>
      <xdr:row>38</xdr:row>
      <xdr:rowOff>20320</xdr:rowOff>
    </xdr:to>
    <xdr:sp macro="" textlink="">
      <xdr:nvSpPr>
        <xdr:cNvPr id="77" name="楕円 76">
          <a:extLst>
            <a:ext uri="{FF2B5EF4-FFF2-40B4-BE49-F238E27FC236}">
              <a16:creationId xmlns:a16="http://schemas.microsoft.com/office/drawing/2014/main" id="{DF37FFA5-823D-4358-AF13-E1648AB12696}"/>
            </a:ext>
          </a:extLst>
        </xdr:cNvPr>
        <xdr:cNvSpPr/>
      </xdr:nvSpPr>
      <xdr:spPr>
        <a:xfrm>
          <a:off x="2857500" y="643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140970</xdr:rowOff>
    </xdr:from>
    <xdr:to>
      <xdr:col>19</xdr:col>
      <xdr:colOff>177800</xdr:colOff>
      <xdr:row>38</xdr:row>
      <xdr:rowOff>7620</xdr:rowOff>
    </xdr:to>
    <xdr:cxnSp macro="">
      <xdr:nvCxnSpPr>
        <xdr:cNvPr id="78" name="直線コネクタ 77">
          <a:extLst>
            <a:ext uri="{FF2B5EF4-FFF2-40B4-BE49-F238E27FC236}">
              <a16:creationId xmlns:a16="http://schemas.microsoft.com/office/drawing/2014/main" id="{1C0F650F-42DF-40F0-9BF5-BF89D81E29EA}"/>
            </a:ext>
          </a:extLst>
        </xdr:cNvPr>
        <xdr:cNvCxnSpPr/>
      </xdr:nvCxnSpPr>
      <xdr:spPr>
        <a:xfrm>
          <a:off x="2908300" y="64846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53975</xdr:rowOff>
    </xdr:from>
    <xdr:to>
      <xdr:col>10</xdr:col>
      <xdr:colOff>165100</xdr:colOff>
      <xdr:row>37</xdr:row>
      <xdr:rowOff>155575</xdr:rowOff>
    </xdr:to>
    <xdr:sp macro="" textlink="">
      <xdr:nvSpPr>
        <xdr:cNvPr id="79" name="楕円 78">
          <a:extLst>
            <a:ext uri="{FF2B5EF4-FFF2-40B4-BE49-F238E27FC236}">
              <a16:creationId xmlns:a16="http://schemas.microsoft.com/office/drawing/2014/main" id="{4E69C6A9-29EA-4F48-B45C-51772DB4E34B}"/>
            </a:ext>
          </a:extLst>
        </xdr:cNvPr>
        <xdr:cNvSpPr/>
      </xdr:nvSpPr>
      <xdr:spPr>
        <a:xfrm>
          <a:off x="1968500" y="6397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104775</xdr:rowOff>
    </xdr:from>
    <xdr:to>
      <xdr:col>15</xdr:col>
      <xdr:colOff>50800</xdr:colOff>
      <xdr:row>37</xdr:row>
      <xdr:rowOff>140970</xdr:rowOff>
    </xdr:to>
    <xdr:cxnSp macro="">
      <xdr:nvCxnSpPr>
        <xdr:cNvPr id="80" name="直線コネクタ 79">
          <a:extLst>
            <a:ext uri="{FF2B5EF4-FFF2-40B4-BE49-F238E27FC236}">
              <a16:creationId xmlns:a16="http://schemas.microsoft.com/office/drawing/2014/main" id="{10BDA404-C1ED-4EF0-B35D-56545A18208C}"/>
            </a:ext>
          </a:extLst>
        </xdr:cNvPr>
        <xdr:cNvCxnSpPr/>
      </xdr:nvCxnSpPr>
      <xdr:spPr>
        <a:xfrm>
          <a:off x="2019300" y="644842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15875</xdr:rowOff>
    </xdr:from>
    <xdr:to>
      <xdr:col>6</xdr:col>
      <xdr:colOff>38100</xdr:colOff>
      <xdr:row>37</xdr:row>
      <xdr:rowOff>117475</xdr:rowOff>
    </xdr:to>
    <xdr:sp macro="" textlink="">
      <xdr:nvSpPr>
        <xdr:cNvPr id="81" name="楕円 80">
          <a:extLst>
            <a:ext uri="{FF2B5EF4-FFF2-40B4-BE49-F238E27FC236}">
              <a16:creationId xmlns:a16="http://schemas.microsoft.com/office/drawing/2014/main" id="{1B7783B5-BA14-46CA-8F80-FA7660035C00}"/>
            </a:ext>
          </a:extLst>
        </xdr:cNvPr>
        <xdr:cNvSpPr/>
      </xdr:nvSpPr>
      <xdr:spPr>
        <a:xfrm>
          <a:off x="1079500" y="635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66675</xdr:rowOff>
    </xdr:from>
    <xdr:to>
      <xdr:col>10</xdr:col>
      <xdr:colOff>114300</xdr:colOff>
      <xdr:row>37</xdr:row>
      <xdr:rowOff>104775</xdr:rowOff>
    </xdr:to>
    <xdr:cxnSp macro="">
      <xdr:nvCxnSpPr>
        <xdr:cNvPr id="82" name="直線コネクタ 81">
          <a:extLst>
            <a:ext uri="{FF2B5EF4-FFF2-40B4-BE49-F238E27FC236}">
              <a16:creationId xmlns:a16="http://schemas.microsoft.com/office/drawing/2014/main" id="{AE0C7314-ECEC-494A-80B7-87CD5141811B}"/>
            </a:ext>
          </a:extLst>
        </xdr:cNvPr>
        <xdr:cNvCxnSpPr/>
      </xdr:nvCxnSpPr>
      <xdr:spPr>
        <a:xfrm>
          <a:off x="1130300" y="641032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100982</xdr:rowOff>
    </xdr:from>
    <xdr:ext cx="405111" cy="259045"/>
    <xdr:sp macro="" textlink="">
      <xdr:nvSpPr>
        <xdr:cNvPr id="83" name="n_1aveValue【道路】&#10;有形固定資産減価償却率">
          <a:extLst>
            <a:ext uri="{FF2B5EF4-FFF2-40B4-BE49-F238E27FC236}">
              <a16:creationId xmlns:a16="http://schemas.microsoft.com/office/drawing/2014/main" id="{23A1D163-8029-4731-92DA-E5E4D61321B1}"/>
            </a:ext>
          </a:extLst>
        </xdr:cNvPr>
        <xdr:cNvSpPr txBox="1"/>
      </xdr:nvSpPr>
      <xdr:spPr>
        <a:xfrm>
          <a:off x="3582044" y="661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95267</xdr:rowOff>
    </xdr:from>
    <xdr:ext cx="405111" cy="259045"/>
    <xdr:sp macro="" textlink="">
      <xdr:nvSpPr>
        <xdr:cNvPr id="84" name="n_2aveValue【道路】&#10;有形固定資産減価償却率">
          <a:extLst>
            <a:ext uri="{FF2B5EF4-FFF2-40B4-BE49-F238E27FC236}">
              <a16:creationId xmlns:a16="http://schemas.microsoft.com/office/drawing/2014/main" id="{488F9FB8-71D6-438E-89B5-BA4EA8AD625C}"/>
            </a:ext>
          </a:extLst>
        </xdr:cNvPr>
        <xdr:cNvSpPr txBox="1"/>
      </xdr:nvSpPr>
      <xdr:spPr>
        <a:xfrm>
          <a:off x="2705744" y="661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106697</xdr:rowOff>
    </xdr:from>
    <xdr:ext cx="405111" cy="259045"/>
    <xdr:sp macro="" textlink="">
      <xdr:nvSpPr>
        <xdr:cNvPr id="85" name="n_3aveValue【道路】&#10;有形固定資産減価償却率">
          <a:extLst>
            <a:ext uri="{FF2B5EF4-FFF2-40B4-BE49-F238E27FC236}">
              <a16:creationId xmlns:a16="http://schemas.microsoft.com/office/drawing/2014/main" id="{68323133-02A2-4CFB-806F-6AFD4C1A9EC9}"/>
            </a:ext>
          </a:extLst>
        </xdr:cNvPr>
        <xdr:cNvSpPr txBox="1"/>
      </xdr:nvSpPr>
      <xdr:spPr>
        <a:xfrm>
          <a:off x="1816744" y="662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55262</xdr:rowOff>
    </xdr:from>
    <xdr:ext cx="405111" cy="259045"/>
    <xdr:sp macro="" textlink="">
      <xdr:nvSpPr>
        <xdr:cNvPr id="86" name="n_4aveValue【道路】&#10;有形固定資産減価償却率">
          <a:extLst>
            <a:ext uri="{FF2B5EF4-FFF2-40B4-BE49-F238E27FC236}">
              <a16:creationId xmlns:a16="http://schemas.microsoft.com/office/drawing/2014/main" id="{23DC3190-7369-4A91-9282-D8E7CD528AB7}"/>
            </a:ext>
          </a:extLst>
        </xdr:cNvPr>
        <xdr:cNvSpPr txBox="1"/>
      </xdr:nvSpPr>
      <xdr:spPr>
        <a:xfrm>
          <a:off x="927744" y="6570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74947</xdr:rowOff>
    </xdr:from>
    <xdr:ext cx="405111" cy="259045"/>
    <xdr:sp macro="" textlink="">
      <xdr:nvSpPr>
        <xdr:cNvPr id="87" name="n_1mainValue【道路】&#10;有形固定資産減価償却率">
          <a:extLst>
            <a:ext uri="{FF2B5EF4-FFF2-40B4-BE49-F238E27FC236}">
              <a16:creationId xmlns:a16="http://schemas.microsoft.com/office/drawing/2014/main" id="{A084AD6E-4635-4F5F-967A-23AB81DE6CCA}"/>
            </a:ext>
          </a:extLst>
        </xdr:cNvPr>
        <xdr:cNvSpPr txBox="1"/>
      </xdr:nvSpPr>
      <xdr:spPr>
        <a:xfrm>
          <a:off x="3582044" y="624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36847</xdr:rowOff>
    </xdr:from>
    <xdr:ext cx="405111" cy="259045"/>
    <xdr:sp macro="" textlink="">
      <xdr:nvSpPr>
        <xdr:cNvPr id="88" name="n_2mainValue【道路】&#10;有形固定資産減価償却率">
          <a:extLst>
            <a:ext uri="{FF2B5EF4-FFF2-40B4-BE49-F238E27FC236}">
              <a16:creationId xmlns:a16="http://schemas.microsoft.com/office/drawing/2014/main" id="{C6161C01-8034-4494-AF68-48F10B30C088}"/>
            </a:ext>
          </a:extLst>
        </xdr:cNvPr>
        <xdr:cNvSpPr txBox="1"/>
      </xdr:nvSpPr>
      <xdr:spPr>
        <a:xfrm>
          <a:off x="2705744" y="620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652</xdr:rowOff>
    </xdr:from>
    <xdr:ext cx="405111" cy="259045"/>
    <xdr:sp macro="" textlink="">
      <xdr:nvSpPr>
        <xdr:cNvPr id="89" name="n_3mainValue【道路】&#10;有形固定資産減価償却率">
          <a:extLst>
            <a:ext uri="{FF2B5EF4-FFF2-40B4-BE49-F238E27FC236}">
              <a16:creationId xmlns:a16="http://schemas.microsoft.com/office/drawing/2014/main" id="{1C584523-3DBC-4B1B-BB46-34AB5ADE5903}"/>
            </a:ext>
          </a:extLst>
        </xdr:cNvPr>
        <xdr:cNvSpPr txBox="1"/>
      </xdr:nvSpPr>
      <xdr:spPr>
        <a:xfrm>
          <a:off x="1816744" y="6172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134002</xdr:rowOff>
    </xdr:from>
    <xdr:ext cx="405111" cy="259045"/>
    <xdr:sp macro="" textlink="">
      <xdr:nvSpPr>
        <xdr:cNvPr id="90" name="n_4mainValue【道路】&#10;有形固定資産減価償却率">
          <a:extLst>
            <a:ext uri="{FF2B5EF4-FFF2-40B4-BE49-F238E27FC236}">
              <a16:creationId xmlns:a16="http://schemas.microsoft.com/office/drawing/2014/main" id="{B7FE99B9-4099-43D1-98C2-2587CE9363EA}"/>
            </a:ext>
          </a:extLst>
        </xdr:cNvPr>
        <xdr:cNvSpPr txBox="1"/>
      </xdr:nvSpPr>
      <xdr:spPr>
        <a:xfrm>
          <a:off x="927744" y="6134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8EC31211-0A51-4C34-83EA-A67F251A2752}"/>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6CD30EE8-7CF0-4708-BA30-93F12588FA22}"/>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04C863DF-BBE9-4E94-BECE-11936B9E9C3F}"/>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ADFB3A1E-399E-4C44-A995-77A700AA79DA}"/>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6B1FBDCB-5D2F-4F24-9B84-5FCC9303BA89}"/>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43567604-0ECE-4004-A77A-059D519AB9E4}"/>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33462ADC-EC27-4D0D-A1F2-FB45EA53ADB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76342BD2-0D2D-48B1-ABA5-76203AA53563}"/>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047E052E-33E5-4B9D-8418-208684CC2D49}"/>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128D0304-6903-4A30-9E4A-BA3A583644E7}"/>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a:extLst>
            <a:ext uri="{FF2B5EF4-FFF2-40B4-BE49-F238E27FC236}">
              <a16:creationId xmlns:a16="http://schemas.microsoft.com/office/drawing/2014/main" id="{6541C419-FB15-4AFC-B265-D7C145B1B757}"/>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a:extLst>
            <a:ext uri="{FF2B5EF4-FFF2-40B4-BE49-F238E27FC236}">
              <a16:creationId xmlns:a16="http://schemas.microsoft.com/office/drawing/2014/main" id="{DD59E6F7-CC9B-4EED-A368-E3F4DC0009C3}"/>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a:extLst>
            <a:ext uri="{FF2B5EF4-FFF2-40B4-BE49-F238E27FC236}">
              <a16:creationId xmlns:a16="http://schemas.microsoft.com/office/drawing/2014/main" id="{C7F1CF5B-2F63-4B75-86AA-B7688BFDF049}"/>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a:extLst>
            <a:ext uri="{FF2B5EF4-FFF2-40B4-BE49-F238E27FC236}">
              <a16:creationId xmlns:a16="http://schemas.microsoft.com/office/drawing/2014/main" id="{01D57241-6B00-4E86-B55D-D75CD7C8F0EB}"/>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a:extLst>
            <a:ext uri="{FF2B5EF4-FFF2-40B4-BE49-F238E27FC236}">
              <a16:creationId xmlns:a16="http://schemas.microsoft.com/office/drawing/2014/main" id="{6F0F600A-DD2E-4138-906E-A19FD835B59F}"/>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6" name="テキスト ボックス 105">
          <a:extLst>
            <a:ext uri="{FF2B5EF4-FFF2-40B4-BE49-F238E27FC236}">
              <a16:creationId xmlns:a16="http://schemas.microsoft.com/office/drawing/2014/main" id="{BDAD5525-3D66-4218-A4F1-D18372CDE7B5}"/>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a:extLst>
            <a:ext uri="{FF2B5EF4-FFF2-40B4-BE49-F238E27FC236}">
              <a16:creationId xmlns:a16="http://schemas.microsoft.com/office/drawing/2014/main" id="{E57378FB-1FBC-404E-9327-F9038CAC51F9}"/>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8" name="テキスト ボックス 107">
          <a:extLst>
            <a:ext uri="{FF2B5EF4-FFF2-40B4-BE49-F238E27FC236}">
              <a16:creationId xmlns:a16="http://schemas.microsoft.com/office/drawing/2014/main" id="{BC6F0E7A-761F-4442-9596-5F120C0FF72C}"/>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a:extLst>
            <a:ext uri="{FF2B5EF4-FFF2-40B4-BE49-F238E27FC236}">
              <a16:creationId xmlns:a16="http://schemas.microsoft.com/office/drawing/2014/main" id="{D6F9B68F-E746-4C85-94AA-12FDC7DA021A}"/>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10" name="テキスト ボックス 109">
          <a:extLst>
            <a:ext uri="{FF2B5EF4-FFF2-40B4-BE49-F238E27FC236}">
              <a16:creationId xmlns:a16="http://schemas.microsoft.com/office/drawing/2014/main" id="{A081F1F9-44F8-4B02-BFC8-59EDC1E93F75}"/>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D0C47DB8-BF6D-48A7-A3E6-D112E5626443}"/>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2" name="テキスト ボックス 111">
          <a:extLst>
            <a:ext uri="{FF2B5EF4-FFF2-40B4-BE49-F238E27FC236}">
              <a16:creationId xmlns:a16="http://schemas.microsoft.com/office/drawing/2014/main" id="{035DF004-0F23-42CA-B132-24FD6DEF49DF}"/>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a:extLst>
            <a:ext uri="{FF2B5EF4-FFF2-40B4-BE49-F238E27FC236}">
              <a16:creationId xmlns:a16="http://schemas.microsoft.com/office/drawing/2014/main" id="{6C46F47A-6EC9-4ADB-BAF3-9EFF9FD6F77D}"/>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145138</xdr:rowOff>
    </xdr:from>
    <xdr:to>
      <xdr:col>54</xdr:col>
      <xdr:colOff>189865</xdr:colOff>
      <xdr:row>42</xdr:row>
      <xdr:rowOff>7643</xdr:rowOff>
    </xdr:to>
    <xdr:cxnSp macro="">
      <xdr:nvCxnSpPr>
        <xdr:cNvPr id="114" name="直線コネクタ 113">
          <a:extLst>
            <a:ext uri="{FF2B5EF4-FFF2-40B4-BE49-F238E27FC236}">
              <a16:creationId xmlns:a16="http://schemas.microsoft.com/office/drawing/2014/main" id="{76D91F37-B6AE-4FDA-A52F-9E00363B861C}"/>
            </a:ext>
          </a:extLst>
        </xdr:cNvPr>
        <xdr:cNvCxnSpPr/>
      </xdr:nvCxnSpPr>
      <xdr:spPr>
        <a:xfrm flipV="1">
          <a:off x="10476865" y="5974438"/>
          <a:ext cx="0" cy="1234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11470</xdr:rowOff>
    </xdr:from>
    <xdr:ext cx="469744" cy="259045"/>
    <xdr:sp macro="" textlink="">
      <xdr:nvSpPr>
        <xdr:cNvPr id="115" name="【道路】&#10;一人当たり延長最小値テキスト">
          <a:extLst>
            <a:ext uri="{FF2B5EF4-FFF2-40B4-BE49-F238E27FC236}">
              <a16:creationId xmlns:a16="http://schemas.microsoft.com/office/drawing/2014/main" id="{069DE2C3-2207-4AB7-B861-AACDC27B6361}"/>
            </a:ext>
          </a:extLst>
        </xdr:cNvPr>
        <xdr:cNvSpPr txBox="1"/>
      </xdr:nvSpPr>
      <xdr:spPr>
        <a:xfrm>
          <a:off x="10515600" y="7212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7643</xdr:rowOff>
    </xdr:from>
    <xdr:to>
      <xdr:col>55</xdr:col>
      <xdr:colOff>88900</xdr:colOff>
      <xdr:row>42</xdr:row>
      <xdr:rowOff>7643</xdr:rowOff>
    </xdr:to>
    <xdr:cxnSp macro="">
      <xdr:nvCxnSpPr>
        <xdr:cNvPr id="116" name="直線コネクタ 115">
          <a:extLst>
            <a:ext uri="{FF2B5EF4-FFF2-40B4-BE49-F238E27FC236}">
              <a16:creationId xmlns:a16="http://schemas.microsoft.com/office/drawing/2014/main" id="{8DA999DD-4194-4251-A1D6-924B65C4D923}"/>
            </a:ext>
          </a:extLst>
        </xdr:cNvPr>
        <xdr:cNvCxnSpPr/>
      </xdr:nvCxnSpPr>
      <xdr:spPr>
        <a:xfrm>
          <a:off x="10388600" y="720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91815</xdr:rowOff>
    </xdr:from>
    <xdr:ext cx="599010" cy="259045"/>
    <xdr:sp macro="" textlink="">
      <xdr:nvSpPr>
        <xdr:cNvPr id="117" name="【道路】&#10;一人当たり延長最大値テキスト">
          <a:extLst>
            <a:ext uri="{FF2B5EF4-FFF2-40B4-BE49-F238E27FC236}">
              <a16:creationId xmlns:a16="http://schemas.microsoft.com/office/drawing/2014/main" id="{FC23EB89-C010-42C2-8A78-1F46D6AE4578}"/>
            </a:ext>
          </a:extLst>
        </xdr:cNvPr>
        <xdr:cNvSpPr txBox="1"/>
      </xdr:nvSpPr>
      <xdr:spPr>
        <a:xfrm>
          <a:off x="10515600" y="5749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145138</xdr:rowOff>
    </xdr:from>
    <xdr:to>
      <xdr:col>55</xdr:col>
      <xdr:colOff>88900</xdr:colOff>
      <xdr:row>34</xdr:row>
      <xdr:rowOff>145138</xdr:rowOff>
    </xdr:to>
    <xdr:cxnSp macro="">
      <xdr:nvCxnSpPr>
        <xdr:cNvPr id="118" name="直線コネクタ 117">
          <a:extLst>
            <a:ext uri="{FF2B5EF4-FFF2-40B4-BE49-F238E27FC236}">
              <a16:creationId xmlns:a16="http://schemas.microsoft.com/office/drawing/2014/main" id="{5839A664-1C5E-447C-A888-DA48D75552B5}"/>
            </a:ext>
          </a:extLst>
        </xdr:cNvPr>
        <xdr:cNvCxnSpPr/>
      </xdr:nvCxnSpPr>
      <xdr:spPr>
        <a:xfrm>
          <a:off x="10388600" y="5974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47734</xdr:rowOff>
    </xdr:from>
    <xdr:ext cx="534377" cy="259045"/>
    <xdr:sp macro="" textlink="">
      <xdr:nvSpPr>
        <xdr:cNvPr id="119" name="【道路】&#10;一人当たり延長平均値テキスト">
          <a:extLst>
            <a:ext uri="{FF2B5EF4-FFF2-40B4-BE49-F238E27FC236}">
              <a16:creationId xmlns:a16="http://schemas.microsoft.com/office/drawing/2014/main" id="{D660B775-1EAD-4E55-91BD-068DD5E18ADA}"/>
            </a:ext>
          </a:extLst>
        </xdr:cNvPr>
        <xdr:cNvSpPr txBox="1"/>
      </xdr:nvSpPr>
      <xdr:spPr>
        <a:xfrm>
          <a:off x="10515600" y="69057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69307</xdr:rowOff>
    </xdr:from>
    <xdr:to>
      <xdr:col>55</xdr:col>
      <xdr:colOff>50800</xdr:colOff>
      <xdr:row>40</xdr:row>
      <xdr:rowOff>170907</xdr:rowOff>
    </xdr:to>
    <xdr:sp macro="" textlink="">
      <xdr:nvSpPr>
        <xdr:cNvPr id="120" name="フローチャート: 判断 119">
          <a:extLst>
            <a:ext uri="{FF2B5EF4-FFF2-40B4-BE49-F238E27FC236}">
              <a16:creationId xmlns:a16="http://schemas.microsoft.com/office/drawing/2014/main" id="{91FE19F4-F98D-45EB-891E-C67057865EF1}"/>
            </a:ext>
          </a:extLst>
        </xdr:cNvPr>
        <xdr:cNvSpPr/>
      </xdr:nvSpPr>
      <xdr:spPr>
        <a:xfrm>
          <a:off x="10426700" y="6927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75776</xdr:rowOff>
    </xdr:from>
    <xdr:to>
      <xdr:col>50</xdr:col>
      <xdr:colOff>165100</xdr:colOff>
      <xdr:row>41</xdr:row>
      <xdr:rowOff>5926</xdr:rowOff>
    </xdr:to>
    <xdr:sp macro="" textlink="">
      <xdr:nvSpPr>
        <xdr:cNvPr id="121" name="フローチャート: 判断 120">
          <a:extLst>
            <a:ext uri="{FF2B5EF4-FFF2-40B4-BE49-F238E27FC236}">
              <a16:creationId xmlns:a16="http://schemas.microsoft.com/office/drawing/2014/main" id="{6CA619B9-D3B7-427A-BED1-88D05D78A097}"/>
            </a:ext>
          </a:extLst>
        </xdr:cNvPr>
        <xdr:cNvSpPr/>
      </xdr:nvSpPr>
      <xdr:spPr>
        <a:xfrm>
          <a:off x="9588500" y="693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68575</xdr:rowOff>
    </xdr:from>
    <xdr:to>
      <xdr:col>46</xdr:col>
      <xdr:colOff>38100</xdr:colOff>
      <xdr:row>40</xdr:row>
      <xdr:rowOff>170175</xdr:rowOff>
    </xdr:to>
    <xdr:sp macro="" textlink="">
      <xdr:nvSpPr>
        <xdr:cNvPr id="122" name="フローチャート: 判断 121">
          <a:extLst>
            <a:ext uri="{FF2B5EF4-FFF2-40B4-BE49-F238E27FC236}">
              <a16:creationId xmlns:a16="http://schemas.microsoft.com/office/drawing/2014/main" id="{CB7AD705-8698-46D6-9E32-E000E0D33CB4}"/>
            </a:ext>
          </a:extLst>
        </xdr:cNvPr>
        <xdr:cNvSpPr/>
      </xdr:nvSpPr>
      <xdr:spPr>
        <a:xfrm>
          <a:off x="8699500" y="6926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66921</xdr:rowOff>
    </xdr:from>
    <xdr:to>
      <xdr:col>41</xdr:col>
      <xdr:colOff>101600</xdr:colOff>
      <xdr:row>40</xdr:row>
      <xdr:rowOff>168521</xdr:rowOff>
    </xdr:to>
    <xdr:sp macro="" textlink="">
      <xdr:nvSpPr>
        <xdr:cNvPr id="123" name="フローチャート: 判断 122">
          <a:extLst>
            <a:ext uri="{FF2B5EF4-FFF2-40B4-BE49-F238E27FC236}">
              <a16:creationId xmlns:a16="http://schemas.microsoft.com/office/drawing/2014/main" id="{C5267049-F345-4AD0-95AF-61D5FCF3F164}"/>
            </a:ext>
          </a:extLst>
        </xdr:cNvPr>
        <xdr:cNvSpPr/>
      </xdr:nvSpPr>
      <xdr:spPr>
        <a:xfrm>
          <a:off x="7810500" y="6924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80340</xdr:rowOff>
    </xdr:from>
    <xdr:to>
      <xdr:col>36</xdr:col>
      <xdr:colOff>165100</xdr:colOff>
      <xdr:row>41</xdr:row>
      <xdr:rowOff>10490</xdr:rowOff>
    </xdr:to>
    <xdr:sp macro="" textlink="">
      <xdr:nvSpPr>
        <xdr:cNvPr id="124" name="フローチャート: 判断 123">
          <a:extLst>
            <a:ext uri="{FF2B5EF4-FFF2-40B4-BE49-F238E27FC236}">
              <a16:creationId xmlns:a16="http://schemas.microsoft.com/office/drawing/2014/main" id="{65B42342-2F2C-4616-B230-695A10918578}"/>
            </a:ext>
          </a:extLst>
        </xdr:cNvPr>
        <xdr:cNvSpPr/>
      </xdr:nvSpPr>
      <xdr:spPr>
        <a:xfrm>
          <a:off x="6921500" y="693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C7498879-DF85-463E-A79E-DA443A8BD3E9}"/>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C80B0FE8-D815-4B4A-9A16-1ECDBA27CEFC}"/>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CCA42A7E-8BF2-45FF-954E-D2A461E7B532}"/>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32D91E8C-EC9D-4CCB-A362-F4D00F8A928A}"/>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189F0B0B-4D7C-4D78-885F-A9FB8D7E17F1}"/>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61907</xdr:rowOff>
    </xdr:from>
    <xdr:to>
      <xdr:col>55</xdr:col>
      <xdr:colOff>50800</xdr:colOff>
      <xdr:row>39</xdr:row>
      <xdr:rowOff>163507</xdr:rowOff>
    </xdr:to>
    <xdr:sp macro="" textlink="">
      <xdr:nvSpPr>
        <xdr:cNvPr id="130" name="楕円 129">
          <a:extLst>
            <a:ext uri="{FF2B5EF4-FFF2-40B4-BE49-F238E27FC236}">
              <a16:creationId xmlns:a16="http://schemas.microsoft.com/office/drawing/2014/main" id="{B4F15FFD-B148-4289-978F-AD64BBB7E9BB}"/>
            </a:ext>
          </a:extLst>
        </xdr:cNvPr>
        <xdr:cNvSpPr/>
      </xdr:nvSpPr>
      <xdr:spPr>
        <a:xfrm>
          <a:off x="10426700" y="6748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84784</xdr:rowOff>
    </xdr:from>
    <xdr:ext cx="534377" cy="259045"/>
    <xdr:sp macro="" textlink="">
      <xdr:nvSpPr>
        <xdr:cNvPr id="131" name="【道路】&#10;一人当たり延長該当値テキスト">
          <a:extLst>
            <a:ext uri="{FF2B5EF4-FFF2-40B4-BE49-F238E27FC236}">
              <a16:creationId xmlns:a16="http://schemas.microsoft.com/office/drawing/2014/main" id="{FAD98618-0539-482B-99C0-F972F3D14F09}"/>
            </a:ext>
          </a:extLst>
        </xdr:cNvPr>
        <xdr:cNvSpPr txBox="1"/>
      </xdr:nvSpPr>
      <xdr:spPr>
        <a:xfrm>
          <a:off x="10515600" y="6599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76149</xdr:rowOff>
    </xdr:from>
    <xdr:to>
      <xdr:col>50</xdr:col>
      <xdr:colOff>165100</xdr:colOff>
      <xdr:row>40</xdr:row>
      <xdr:rowOff>6299</xdr:rowOff>
    </xdr:to>
    <xdr:sp macro="" textlink="">
      <xdr:nvSpPr>
        <xdr:cNvPr id="132" name="楕円 131">
          <a:extLst>
            <a:ext uri="{FF2B5EF4-FFF2-40B4-BE49-F238E27FC236}">
              <a16:creationId xmlns:a16="http://schemas.microsoft.com/office/drawing/2014/main" id="{6720BA57-A2C3-4C18-A233-6800C739242D}"/>
            </a:ext>
          </a:extLst>
        </xdr:cNvPr>
        <xdr:cNvSpPr/>
      </xdr:nvSpPr>
      <xdr:spPr>
        <a:xfrm>
          <a:off x="9588500" y="6762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112707</xdr:rowOff>
    </xdr:from>
    <xdr:to>
      <xdr:col>55</xdr:col>
      <xdr:colOff>0</xdr:colOff>
      <xdr:row>39</xdr:row>
      <xdr:rowOff>126949</xdr:rowOff>
    </xdr:to>
    <xdr:cxnSp macro="">
      <xdr:nvCxnSpPr>
        <xdr:cNvPr id="133" name="直線コネクタ 132">
          <a:extLst>
            <a:ext uri="{FF2B5EF4-FFF2-40B4-BE49-F238E27FC236}">
              <a16:creationId xmlns:a16="http://schemas.microsoft.com/office/drawing/2014/main" id="{9ABD0CD4-7595-401C-9B84-7E6F4F00803E}"/>
            </a:ext>
          </a:extLst>
        </xdr:cNvPr>
        <xdr:cNvCxnSpPr/>
      </xdr:nvCxnSpPr>
      <xdr:spPr>
        <a:xfrm flipV="1">
          <a:off x="9639300" y="6799257"/>
          <a:ext cx="838200" cy="14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83967</xdr:rowOff>
    </xdr:from>
    <xdr:to>
      <xdr:col>46</xdr:col>
      <xdr:colOff>38100</xdr:colOff>
      <xdr:row>40</xdr:row>
      <xdr:rowOff>14117</xdr:rowOff>
    </xdr:to>
    <xdr:sp macro="" textlink="">
      <xdr:nvSpPr>
        <xdr:cNvPr id="134" name="楕円 133">
          <a:extLst>
            <a:ext uri="{FF2B5EF4-FFF2-40B4-BE49-F238E27FC236}">
              <a16:creationId xmlns:a16="http://schemas.microsoft.com/office/drawing/2014/main" id="{8DA051D8-C156-40DB-B8A4-767458360A83}"/>
            </a:ext>
          </a:extLst>
        </xdr:cNvPr>
        <xdr:cNvSpPr/>
      </xdr:nvSpPr>
      <xdr:spPr>
        <a:xfrm>
          <a:off x="8699500" y="6770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126949</xdr:rowOff>
    </xdr:from>
    <xdr:to>
      <xdr:col>50</xdr:col>
      <xdr:colOff>114300</xdr:colOff>
      <xdr:row>39</xdr:row>
      <xdr:rowOff>134767</xdr:rowOff>
    </xdr:to>
    <xdr:cxnSp macro="">
      <xdr:nvCxnSpPr>
        <xdr:cNvPr id="135" name="直線コネクタ 134">
          <a:extLst>
            <a:ext uri="{FF2B5EF4-FFF2-40B4-BE49-F238E27FC236}">
              <a16:creationId xmlns:a16="http://schemas.microsoft.com/office/drawing/2014/main" id="{AD8CF443-EAC0-4DFC-83E9-4087D75766C7}"/>
            </a:ext>
          </a:extLst>
        </xdr:cNvPr>
        <xdr:cNvCxnSpPr/>
      </xdr:nvCxnSpPr>
      <xdr:spPr>
        <a:xfrm flipV="1">
          <a:off x="8750300" y="6813499"/>
          <a:ext cx="889000" cy="7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92487</xdr:rowOff>
    </xdr:from>
    <xdr:to>
      <xdr:col>41</xdr:col>
      <xdr:colOff>101600</xdr:colOff>
      <xdr:row>40</xdr:row>
      <xdr:rowOff>22637</xdr:rowOff>
    </xdr:to>
    <xdr:sp macro="" textlink="">
      <xdr:nvSpPr>
        <xdr:cNvPr id="136" name="楕円 135">
          <a:extLst>
            <a:ext uri="{FF2B5EF4-FFF2-40B4-BE49-F238E27FC236}">
              <a16:creationId xmlns:a16="http://schemas.microsoft.com/office/drawing/2014/main" id="{70F3D50C-DC71-47EF-99DF-59C0366B2AB2}"/>
            </a:ext>
          </a:extLst>
        </xdr:cNvPr>
        <xdr:cNvSpPr/>
      </xdr:nvSpPr>
      <xdr:spPr>
        <a:xfrm>
          <a:off x="7810500" y="6779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134767</xdr:rowOff>
    </xdr:from>
    <xdr:to>
      <xdr:col>45</xdr:col>
      <xdr:colOff>177800</xdr:colOff>
      <xdr:row>39</xdr:row>
      <xdr:rowOff>143287</xdr:rowOff>
    </xdr:to>
    <xdr:cxnSp macro="">
      <xdr:nvCxnSpPr>
        <xdr:cNvPr id="137" name="直線コネクタ 136">
          <a:extLst>
            <a:ext uri="{FF2B5EF4-FFF2-40B4-BE49-F238E27FC236}">
              <a16:creationId xmlns:a16="http://schemas.microsoft.com/office/drawing/2014/main" id="{07BC8012-0AE8-43FC-B37A-60FDB5EF471E}"/>
            </a:ext>
          </a:extLst>
        </xdr:cNvPr>
        <xdr:cNvCxnSpPr/>
      </xdr:nvCxnSpPr>
      <xdr:spPr>
        <a:xfrm flipV="1">
          <a:off x="7861300" y="6821317"/>
          <a:ext cx="889000" cy="8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104884</xdr:rowOff>
    </xdr:from>
    <xdr:to>
      <xdr:col>36</xdr:col>
      <xdr:colOff>165100</xdr:colOff>
      <xdr:row>40</xdr:row>
      <xdr:rowOff>35034</xdr:rowOff>
    </xdr:to>
    <xdr:sp macro="" textlink="">
      <xdr:nvSpPr>
        <xdr:cNvPr id="138" name="楕円 137">
          <a:extLst>
            <a:ext uri="{FF2B5EF4-FFF2-40B4-BE49-F238E27FC236}">
              <a16:creationId xmlns:a16="http://schemas.microsoft.com/office/drawing/2014/main" id="{760001F3-9BE3-4B08-86BB-C87AA9315133}"/>
            </a:ext>
          </a:extLst>
        </xdr:cNvPr>
        <xdr:cNvSpPr/>
      </xdr:nvSpPr>
      <xdr:spPr>
        <a:xfrm>
          <a:off x="6921500" y="6791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143287</xdr:rowOff>
    </xdr:from>
    <xdr:to>
      <xdr:col>41</xdr:col>
      <xdr:colOff>50800</xdr:colOff>
      <xdr:row>39</xdr:row>
      <xdr:rowOff>155684</xdr:rowOff>
    </xdr:to>
    <xdr:cxnSp macro="">
      <xdr:nvCxnSpPr>
        <xdr:cNvPr id="139" name="直線コネクタ 138">
          <a:extLst>
            <a:ext uri="{FF2B5EF4-FFF2-40B4-BE49-F238E27FC236}">
              <a16:creationId xmlns:a16="http://schemas.microsoft.com/office/drawing/2014/main" id="{84B2FF2B-9D53-442E-AD56-B922552165B7}"/>
            </a:ext>
          </a:extLst>
        </xdr:cNvPr>
        <xdr:cNvCxnSpPr/>
      </xdr:nvCxnSpPr>
      <xdr:spPr>
        <a:xfrm flipV="1">
          <a:off x="6972300" y="6829837"/>
          <a:ext cx="889000" cy="12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168503</xdr:rowOff>
    </xdr:from>
    <xdr:ext cx="534377" cy="259045"/>
    <xdr:sp macro="" textlink="">
      <xdr:nvSpPr>
        <xdr:cNvPr id="140" name="n_1aveValue【道路】&#10;一人当たり延長">
          <a:extLst>
            <a:ext uri="{FF2B5EF4-FFF2-40B4-BE49-F238E27FC236}">
              <a16:creationId xmlns:a16="http://schemas.microsoft.com/office/drawing/2014/main" id="{E8F2290C-63C3-4897-83F9-81FCD0F82DAE}"/>
            </a:ext>
          </a:extLst>
        </xdr:cNvPr>
        <xdr:cNvSpPr txBox="1"/>
      </xdr:nvSpPr>
      <xdr:spPr>
        <a:xfrm>
          <a:off x="9359411" y="7026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161302</xdr:rowOff>
    </xdr:from>
    <xdr:ext cx="534377" cy="259045"/>
    <xdr:sp macro="" textlink="">
      <xdr:nvSpPr>
        <xdr:cNvPr id="141" name="n_2aveValue【道路】&#10;一人当たり延長">
          <a:extLst>
            <a:ext uri="{FF2B5EF4-FFF2-40B4-BE49-F238E27FC236}">
              <a16:creationId xmlns:a16="http://schemas.microsoft.com/office/drawing/2014/main" id="{DB68ECFF-AE0C-40FB-9AAD-816C44BCE176}"/>
            </a:ext>
          </a:extLst>
        </xdr:cNvPr>
        <xdr:cNvSpPr txBox="1"/>
      </xdr:nvSpPr>
      <xdr:spPr>
        <a:xfrm>
          <a:off x="8483111" y="7019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159648</xdr:rowOff>
    </xdr:from>
    <xdr:ext cx="534377" cy="259045"/>
    <xdr:sp macro="" textlink="">
      <xdr:nvSpPr>
        <xdr:cNvPr id="142" name="n_3aveValue【道路】&#10;一人当たり延長">
          <a:extLst>
            <a:ext uri="{FF2B5EF4-FFF2-40B4-BE49-F238E27FC236}">
              <a16:creationId xmlns:a16="http://schemas.microsoft.com/office/drawing/2014/main" id="{2733ECDD-0852-4B59-9336-EEE28403F622}"/>
            </a:ext>
          </a:extLst>
        </xdr:cNvPr>
        <xdr:cNvSpPr txBox="1"/>
      </xdr:nvSpPr>
      <xdr:spPr>
        <a:xfrm>
          <a:off x="7594111" y="7017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1617</xdr:rowOff>
    </xdr:from>
    <xdr:ext cx="534377" cy="259045"/>
    <xdr:sp macro="" textlink="">
      <xdr:nvSpPr>
        <xdr:cNvPr id="143" name="n_4aveValue【道路】&#10;一人当たり延長">
          <a:extLst>
            <a:ext uri="{FF2B5EF4-FFF2-40B4-BE49-F238E27FC236}">
              <a16:creationId xmlns:a16="http://schemas.microsoft.com/office/drawing/2014/main" id="{65E60B72-FEB6-49A4-B749-39D7CA78C297}"/>
            </a:ext>
          </a:extLst>
        </xdr:cNvPr>
        <xdr:cNvSpPr txBox="1"/>
      </xdr:nvSpPr>
      <xdr:spPr>
        <a:xfrm>
          <a:off x="6705111" y="7031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38</xdr:row>
      <xdr:rowOff>22826</xdr:rowOff>
    </xdr:from>
    <xdr:ext cx="534377" cy="259045"/>
    <xdr:sp macro="" textlink="">
      <xdr:nvSpPr>
        <xdr:cNvPr id="144" name="n_1mainValue【道路】&#10;一人当たり延長">
          <a:extLst>
            <a:ext uri="{FF2B5EF4-FFF2-40B4-BE49-F238E27FC236}">
              <a16:creationId xmlns:a16="http://schemas.microsoft.com/office/drawing/2014/main" id="{4B97BACF-FBA1-4BBA-B0D9-E5822E859271}"/>
            </a:ext>
          </a:extLst>
        </xdr:cNvPr>
        <xdr:cNvSpPr txBox="1"/>
      </xdr:nvSpPr>
      <xdr:spPr>
        <a:xfrm>
          <a:off x="9359411" y="6537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30644</xdr:rowOff>
    </xdr:from>
    <xdr:ext cx="534377" cy="259045"/>
    <xdr:sp macro="" textlink="">
      <xdr:nvSpPr>
        <xdr:cNvPr id="145" name="n_2mainValue【道路】&#10;一人当たり延長">
          <a:extLst>
            <a:ext uri="{FF2B5EF4-FFF2-40B4-BE49-F238E27FC236}">
              <a16:creationId xmlns:a16="http://schemas.microsoft.com/office/drawing/2014/main" id="{D5CDCD4C-D81F-4A8C-AFB6-E9380E2B87DF}"/>
            </a:ext>
          </a:extLst>
        </xdr:cNvPr>
        <xdr:cNvSpPr txBox="1"/>
      </xdr:nvSpPr>
      <xdr:spPr>
        <a:xfrm>
          <a:off x="8483111" y="6545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39164</xdr:rowOff>
    </xdr:from>
    <xdr:ext cx="534377" cy="259045"/>
    <xdr:sp macro="" textlink="">
      <xdr:nvSpPr>
        <xdr:cNvPr id="146" name="n_3mainValue【道路】&#10;一人当たり延長">
          <a:extLst>
            <a:ext uri="{FF2B5EF4-FFF2-40B4-BE49-F238E27FC236}">
              <a16:creationId xmlns:a16="http://schemas.microsoft.com/office/drawing/2014/main" id="{E626E7FA-EAC0-4CA5-A1A6-B3144EF7F432}"/>
            </a:ext>
          </a:extLst>
        </xdr:cNvPr>
        <xdr:cNvSpPr txBox="1"/>
      </xdr:nvSpPr>
      <xdr:spPr>
        <a:xfrm>
          <a:off x="7594111" y="6554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51561</xdr:rowOff>
    </xdr:from>
    <xdr:ext cx="534377" cy="259045"/>
    <xdr:sp macro="" textlink="">
      <xdr:nvSpPr>
        <xdr:cNvPr id="147" name="n_4mainValue【道路】&#10;一人当たり延長">
          <a:extLst>
            <a:ext uri="{FF2B5EF4-FFF2-40B4-BE49-F238E27FC236}">
              <a16:creationId xmlns:a16="http://schemas.microsoft.com/office/drawing/2014/main" id="{EB9DCAB4-9ABD-4066-8626-4869C1D7FEA6}"/>
            </a:ext>
          </a:extLst>
        </xdr:cNvPr>
        <xdr:cNvSpPr txBox="1"/>
      </xdr:nvSpPr>
      <xdr:spPr>
        <a:xfrm>
          <a:off x="6705111" y="6566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id="{52E4CC56-BABA-4081-90B5-31AA35651753}"/>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id="{2B6411AB-B67E-492B-AF0B-CADA82D921BB}"/>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id="{30C5840A-95B2-4B27-AB60-972359F4FA6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id="{48A8641C-56C2-432E-95FE-6DAFF593C786}"/>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id="{9A4A90D6-04A1-4094-8386-0123F8C7199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id="{5A2F4E08-622E-488F-AB97-9CBF9C4C6398}"/>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id="{BD9309F8-2610-4FB2-B714-5FE6563E03ED}"/>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id="{6DF0E116-20C5-45A9-AC57-BB8C5DE3F434}"/>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id="{800BE800-770A-45D9-AB72-77AB69B96DC9}"/>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id="{2B953C03-0848-44F5-97F5-0940EE7EBA5D}"/>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id="{AB37E7A8-0CF0-42FF-BC0C-D1F23A24521A}"/>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a:extLst>
            <a:ext uri="{FF2B5EF4-FFF2-40B4-BE49-F238E27FC236}">
              <a16:creationId xmlns:a16="http://schemas.microsoft.com/office/drawing/2014/main" id="{3C7367E3-3EA7-4A4A-A25A-156562641B0F}"/>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a:extLst>
            <a:ext uri="{FF2B5EF4-FFF2-40B4-BE49-F238E27FC236}">
              <a16:creationId xmlns:a16="http://schemas.microsoft.com/office/drawing/2014/main" id="{B0E855D7-2801-4E43-87D4-57E620B29DCE}"/>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a:extLst>
            <a:ext uri="{FF2B5EF4-FFF2-40B4-BE49-F238E27FC236}">
              <a16:creationId xmlns:a16="http://schemas.microsoft.com/office/drawing/2014/main" id="{F726B6DB-1C2F-4404-954B-12FB5565ED7B}"/>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a:extLst>
            <a:ext uri="{FF2B5EF4-FFF2-40B4-BE49-F238E27FC236}">
              <a16:creationId xmlns:a16="http://schemas.microsoft.com/office/drawing/2014/main" id="{289E7F75-F3D0-484A-8C74-435AF47B5673}"/>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a:extLst>
            <a:ext uri="{FF2B5EF4-FFF2-40B4-BE49-F238E27FC236}">
              <a16:creationId xmlns:a16="http://schemas.microsoft.com/office/drawing/2014/main" id="{B1A596ED-B79C-4B53-97CE-9D4BFBFEE3DE}"/>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a:extLst>
            <a:ext uri="{FF2B5EF4-FFF2-40B4-BE49-F238E27FC236}">
              <a16:creationId xmlns:a16="http://schemas.microsoft.com/office/drawing/2014/main" id="{3A13EA4F-E1E8-4870-BFCC-2C6DAB5C19C2}"/>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a:extLst>
            <a:ext uri="{FF2B5EF4-FFF2-40B4-BE49-F238E27FC236}">
              <a16:creationId xmlns:a16="http://schemas.microsoft.com/office/drawing/2014/main" id="{49202D8E-BF48-4C38-9271-A7EAE701CDC7}"/>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a:extLst>
            <a:ext uri="{FF2B5EF4-FFF2-40B4-BE49-F238E27FC236}">
              <a16:creationId xmlns:a16="http://schemas.microsoft.com/office/drawing/2014/main" id="{87DDCD30-FBA9-4205-924C-07B627870599}"/>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a:extLst>
            <a:ext uri="{FF2B5EF4-FFF2-40B4-BE49-F238E27FC236}">
              <a16:creationId xmlns:a16="http://schemas.microsoft.com/office/drawing/2014/main" id="{16DFE3F3-5FCB-46DA-81D8-BDB2982D5EC8}"/>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a:extLst>
            <a:ext uri="{FF2B5EF4-FFF2-40B4-BE49-F238E27FC236}">
              <a16:creationId xmlns:a16="http://schemas.microsoft.com/office/drawing/2014/main" id="{F9EC48D6-2EF7-4246-829F-F4C1A3902657}"/>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a:extLst>
            <a:ext uri="{FF2B5EF4-FFF2-40B4-BE49-F238E27FC236}">
              <a16:creationId xmlns:a16="http://schemas.microsoft.com/office/drawing/2014/main" id="{4312EB1D-4F66-4F65-8567-661F8EB1E8DD}"/>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a:extLst>
            <a:ext uri="{FF2B5EF4-FFF2-40B4-BE49-F238E27FC236}">
              <a16:creationId xmlns:a16="http://schemas.microsoft.com/office/drawing/2014/main" id="{4CDF8324-BC48-4160-B041-BC28B52D4B0C}"/>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a:extLst>
            <a:ext uri="{FF2B5EF4-FFF2-40B4-BE49-F238E27FC236}">
              <a16:creationId xmlns:a16="http://schemas.microsoft.com/office/drawing/2014/main" id="{D2C0F000-5084-4839-B01B-AFF962DCD628}"/>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a:extLst>
            <a:ext uri="{FF2B5EF4-FFF2-40B4-BE49-F238E27FC236}">
              <a16:creationId xmlns:a16="http://schemas.microsoft.com/office/drawing/2014/main" id="{D1484796-051A-44A8-A098-BF539616AF1B}"/>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111034</xdr:rowOff>
    </xdr:from>
    <xdr:to>
      <xdr:col>24</xdr:col>
      <xdr:colOff>62865</xdr:colOff>
      <xdr:row>63</xdr:row>
      <xdr:rowOff>142059</xdr:rowOff>
    </xdr:to>
    <xdr:cxnSp macro="">
      <xdr:nvCxnSpPr>
        <xdr:cNvPr id="173" name="直線コネクタ 172">
          <a:extLst>
            <a:ext uri="{FF2B5EF4-FFF2-40B4-BE49-F238E27FC236}">
              <a16:creationId xmlns:a16="http://schemas.microsoft.com/office/drawing/2014/main" id="{4CA1B88A-1FBB-4637-BC67-2C4BEE2056D1}"/>
            </a:ext>
          </a:extLst>
        </xdr:cNvPr>
        <xdr:cNvCxnSpPr/>
      </xdr:nvCxnSpPr>
      <xdr:spPr>
        <a:xfrm flipV="1">
          <a:off x="4634865" y="9540784"/>
          <a:ext cx="0" cy="14026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145886</xdr:rowOff>
    </xdr:from>
    <xdr:ext cx="405111" cy="259045"/>
    <xdr:sp macro="" textlink="">
      <xdr:nvSpPr>
        <xdr:cNvPr id="174" name="【橋りょう・トンネル】&#10;有形固定資産減価償却率最小値テキスト">
          <a:extLst>
            <a:ext uri="{FF2B5EF4-FFF2-40B4-BE49-F238E27FC236}">
              <a16:creationId xmlns:a16="http://schemas.microsoft.com/office/drawing/2014/main" id="{DA4FE959-D821-4E8A-89BA-5E979ACCF42A}"/>
            </a:ext>
          </a:extLst>
        </xdr:cNvPr>
        <xdr:cNvSpPr txBox="1"/>
      </xdr:nvSpPr>
      <xdr:spPr>
        <a:xfrm>
          <a:off x="4673600" y="109472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142059</xdr:rowOff>
    </xdr:from>
    <xdr:to>
      <xdr:col>24</xdr:col>
      <xdr:colOff>152400</xdr:colOff>
      <xdr:row>63</xdr:row>
      <xdr:rowOff>142059</xdr:rowOff>
    </xdr:to>
    <xdr:cxnSp macro="">
      <xdr:nvCxnSpPr>
        <xdr:cNvPr id="175" name="直線コネクタ 174">
          <a:extLst>
            <a:ext uri="{FF2B5EF4-FFF2-40B4-BE49-F238E27FC236}">
              <a16:creationId xmlns:a16="http://schemas.microsoft.com/office/drawing/2014/main" id="{687ECF47-D9E9-4EB3-8094-BAB08AE70813}"/>
            </a:ext>
          </a:extLst>
        </xdr:cNvPr>
        <xdr:cNvCxnSpPr/>
      </xdr:nvCxnSpPr>
      <xdr:spPr>
        <a:xfrm>
          <a:off x="4546600" y="10943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57711</xdr:rowOff>
    </xdr:from>
    <xdr:ext cx="340478" cy="259045"/>
    <xdr:sp macro="" textlink="">
      <xdr:nvSpPr>
        <xdr:cNvPr id="176" name="【橋りょう・トンネル】&#10;有形固定資産減価償却率最大値テキスト">
          <a:extLst>
            <a:ext uri="{FF2B5EF4-FFF2-40B4-BE49-F238E27FC236}">
              <a16:creationId xmlns:a16="http://schemas.microsoft.com/office/drawing/2014/main" id="{2F72DFFC-2A98-44F4-BC35-8501F93A5057}"/>
            </a:ext>
          </a:extLst>
        </xdr:cNvPr>
        <xdr:cNvSpPr txBox="1"/>
      </xdr:nvSpPr>
      <xdr:spPr>
        <a:xfrm>
          <a:off x="4673600" y="931601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111034</xdr:rowOff>
    </xdr:from>
    <xdr:to>
      <xdr:col>24</xdr:col>
      <xdr:colOff>152400</xdr:colOff>
      <xdr:row>55</xdr:row>
      <xdr:rowOff>111034</xdr:rowOff>
    </xdr:to>
    <xdr:cxnSp macro="">
      <xdr:nvCxnSpPr>
        <xdr:cNvPr id="177" name="直線コネクタ 176">
          <a:extLst>
            <a:ext uri="{FF2B5EF4-FFF2-40B4-BE49-F238E27FC236}">
              <a16:creationId xmlns:a16="http://schemas.microsoft.com/office/drawing/2014/main" id="{5D3A381D-1B26-43CD-A408-8BD658676DBA}"/>
            </a:ext>
          </a:extLst>
        </xdr:cNvPr>
        <xdr:cNvCxnSpPr/>
      </xdr:nvCxnSpPr>
      <xdr:spPr>
        <a:xfrm>
          <a:off x="4546600" y="9540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91276</xdr:rowOff>
    </xdr:from>
    <xdr:ext cx="405111" cy="259045"/>
    <xdr:sp macro="" textlink="">
      <xdr:nvSpPr>
        <xdr:cNvPr id="178" name="【橋りょう・トンネル】&#10;有形固定資産減価償却率平均値テキスト">
          <a:extLst>
            <a:ext uri="{FF2B5EF4-FFF2-40B4-BE49-F238E27FC236}">
              <a16:creationId xmlns:a16="http://schemas.microsoft.com/office/drawing/2014/main" id="{EA461932-C275-4708-BCE9-B40BC702944F}"/>
            </a:ext>
          </a:extLst>
        </xdr:cNvPr>
        <xdr:cNvSpPr txBox="1"/>
      </xdr:nvSpPr>
      <xdr:spPr>
        <a:xfrm>
          <a:off x="4673600" y="103782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68399</xdr:rowOff>
    </xdr:from>
    <xdr:to>
      <xdr:col>24</xdr:col>
      <xdr:colOff>114300</xdr:colOff>
      <xdr:row>61</xdr:row>
      <xdr:rowOff>169999</xdr:rowOff>
    </xdr:to>
    <xdr:sp macro="" textlink="">
      <xdr:nvSpPr>
        <xdr:cNvPr id="179" name="フローチャート: 判断 178">
          <a:extLst>
            <a:ext uri="{FF2B5EF4-FFF2-40B4-BE49-F238E27FC236}">
              <a16:creationId xmlns:a16="http://schemas.microsoft.com/office/drawing/2014/main" id="{1B93BDA3-6FC9-4B17-955A-6D4848E7549C}"/>
            </a:ext>
          </a:extLst>
        </xdr:cNvPr>
        <xdr:cNvSpPr/>
      </xdr:nvSpPr>
      <xdr:spPr>
        <a:xfrm>
          <a:off x="4584700" y="10526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48804</xdr:rowOff>
    </xdr:from>
    <xdr:to>
      <xdr:col>20</xdr:col>
      <xdr:colOff>38100</xdr:colOff>
      <xdr:row>61</xdr:row>
      <xdr:rowOff>150404</xdr:rowOff>
    </xdr:to>
    <xdr:sp macro="" textlink="">
      <xdr:nvSpPr>
        <xdr:cNvPr id="180" name="フローチャート: 判断 179">
          <a:extLst>
            <a:ext uri="{FF2B5EF4-FFF2-40B4-BE49-F238E27FC236}">
              <a16:creationId xmlns:a16="http://schemas.microsoft.com/office/drawing/2014/main" id="{00D80443-E9FE-4D22-B1ED-5D1E4A146CD6}"/>
            </a:ext>
          </a:extLst>
        </xdr:cNvPr>
        <xdr:cNvSpPr/>
      </xdr:nvSpPr>
      <xdr:spPr>
        <a:xfrm>
          <a:off x="3746500" y="10507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39007</xdr:rowOff>
    </xdr:from>
    <xdr:to>
      <xdr:col>15</xdr:col>
      <xdr:colOff>101600</xdr:colOff>
      <xdr:row>61</xdr:row>
      <xdr:rowOff>140607</xdr:rowOff>
    </xdr:to>
    <xdr:sp macro="" textlink="">
      <xdr:nvSpPr>
        <xdr:cNvPr id="181" name="フローチャート: 判断 180">
          <a:extLst>
            <a:ext uri="{FF2B5EF4-FFF2-40B4-BE49-F238E27FC236}">
              <a16:creationId xmlns:a16="http://schemas.microsoft.com/office/drawing/2014/main" id="{39B3FE45-5FBE-4BE2-88CA-D7410CD1E3E7}"/>
            </a:ext>
          </a:extLst>
        </xdr:cNvPr>
        <xdr:cNvSpPr/>
      </xdr:nvSpPr>
      <xdr:spPr>
        <a:xfrm>
          <a:off x="2857500" y="1049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35741</xdr:rowOff>
    </xdr:from>
    <xdr:to>
      <xdr:col>10</xdr:col>
      <xdr:colOff>165100</xdr:colOff>
      <xdr:row>61</xdr:row>
      <xdr:rowOff>137341</xdr:rowOff>
    </xdr:to>
    <xdr:sp macro="" textlink="">
      <xdr:nvSpPr>
        <xdr:cNvPr id="182" name="フローチャート: 判断 181">
          <a:extLst>
            <a:ext uri="{FF2B5EF4-FFF2-40B4-BE49-F238E27FC236}">
              <a16:creationId xmlns:a16="http://schemas.microsoft.com/office/drawing/2014/main" id="{0AE82CF8-4BB8-4C2E-8EA1-9E6257769AB0}"/>
            </a:ext>
          </a:extLst>
        </xdr:cNvPr>
        <xdr:cNvSpPr/>
      </xdr:nvSpPr>
      <xdr:spPr>
        <a:xfrm>
          <a:off x="1968500" y="10494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171269</xdr:rowOff>
    </xdr:from>
    <xdr:to>
      <xdr:col>6</xdr:col>
      <xdr:colOff>38100</xdr:colOff>
      <xdr:row>61</xdr:row>
      <xdr:rowOff>101419</xdr:rowOff>
    </xdr:to>
    <xdr:sp macro="" textlink="">
      <xdr:nvSpPr>
        <xdr:cNvPr id="183" name="フローチャート: 判断 182">
          <a:extLst>
            <a:ext uri="{FF2B5EF4-FFF2-40B4-BE49-F238E27FC236}">
              <a16:creationId xmlns:a16="http://schemas.microsoft.com/office/drawing/2014/main" id="{6E764714-9454-4EA5-80B6-7F89AF56864D}"/>
            </a:ext>
          </a:extLst>
        </xdr:cNvPr>
        <xdr:cNvSpPr/>
      </xdr:nvSpPr>
      <xdr:spPr>
        <a:xfrm>
          <a:off x="1079500" y="1045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98FF7F6D-68BB-42C2-8E4F-91F31E5944D9}"/>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91876706-D44E-43AA-B75B-E5CB9664F8C7}"/>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68E1C561-5CCB-4C1E-93C8-8168AC79AA88}"/>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70D3DD9A-C053-488C-B361-1173271B7C8D}"/>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6A35CE96-97E2-45FA-B080-7B1D4F76E892}"/>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42273</xdr:rowOff>
    </xdr:from>
    <xdr:to>
      <xdr:col>24</xdr:col>
      <xdr:colOff>114300</xdr:colOff>
      <xdr:row>62</xdr:row>
      <xdr:rowOff>143873</xdr:rowOff>
    </xdr:to>
    <xdr:sp macro="" textlink="">
      <xdr:nvSpPr>
        <xdr:cNvPr id="189" name="楕円 188">
          <a:extLst>
            <a:ext uri="{FF2B5EF4-FFF2-40B4-BE49-F238E27FC236}">
              <a16:creationId xmlns:a16="http://schemas.microsoft.com/office/drawing/2014/main" id="{54982958-A798-4485-B8B6-1334B077FBD5}"/>
            </a:ext>
          </a:extLst>
        </xdr:cNvPr>
        <xdr:cNvSpPr/>
      </xdr:nvSpPr>
      <xdr:spPr>
        <a:xfrm>
          <a:off x="4584700" y="10672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20700</xdr:rowOff>
    </xdr:from>
    <xdr:ext cx="405111" cy="259045"/>
    <xdr:sp macro="" textlink="">
      <xdr:nvSpPr>
        <xdr:cNvPr id="190" name="【橋りょう・トンネル】&#10;有形固定資産減価償却率該当値テキスト">
          <a:extLst>
            <a:ext uri="{FF2B5EF4-FFF2-40B4-BE49-F238E27FC236}">
              <a16:creationId xmlns:a16="http://schemas.microsoft.com/office/drawing/2014/main" id="{2B21140E-A82F-4D68-A68F-569DB6147192}"/>
            </a:ext>
          </a:extLst>
        </xdr:cNvPr>
        <xdr:cNvSpPr txBox="1"/>
      </xdr:nvSpPr>
      <xdr:spPr>
        <a:xfrm>
          <a:off x="4673600" y="106506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24312</xdr:rowOff>
    </xdr:from>
    <xdr:to>
      <xdr:col>20</xdr:col>
      <xdr:colOff>38100</xdr:colOff>
      <xdr:row>62</xdr:row>
      <xdr:rowOff>125912</xdr:rowOff>
    </xdr:to>
    <xdr:sp macro="" textlink="">
      <xdr:nvSpPr>
        <xdr:cNvPr id="191" name="楕円 190">
          <a:extLst>
            <a:ext uri="{FF2B5EF4-FFF2-40B4-BE49-F238E27FC236}">
              <a16:creationId xmlns:a16="http://schemas.microsoft.com/office/drawing/2014/main" id="{F2A94101-138F-4915-AE49-6287372F958B}"/>
            </a:ext>
          </a:extLst>
        </xdr:cNvPr>
        <xdr:cNvSpPr/>
      </xdr:nvSpPr>
      <xdr:spPr>
        <a:xfrm>
          <a:off x="3746500" y="1065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75112</xdr:rowOff>
    </xdr:from>
    <xdr:to>
      <xdr:col>24</xdr:col>
      <xdr:colOff>63500</xdr:colOff>
      <xdr:row>62</xdr:row>
      <xdr:rowOff>93073</xdr:rowOff>
    </xdr:to>
    <xdr:cxnSp macro="">
      <xdr:nvCxnSpPr>
        <xdr:cNvPr id="192" name="直線コネクタ 191">
          <a:extLst>
            <a:ext uri="{FF2B5EF4-FFF2-40B4-BE49-F238E27FC236}">
              <a16:creationId xmlns:a16="http://schemas.microsoft.com/office/drawing/2014/main" id="{DDA19F7A-3200-43C7-B822-3AC2E1E67A51}"/>
            </a:ext>
          </a:extLst>
        </xdr:cNvPr>
        <xdr:cNvCxnSpPr/>
      </xdr:nvCxnSpPr>
      <xdr:spPr>
        <a:xfrm>
          <a:off x="3797300" y="10705012"/>
          <a:ext cx="8382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6350</xdr:rowOff>
    </xdr:from>
    <xdr:to>
      <xdr:col>15</xdr:col>
      <xdr:colOff>101600</xdr:colOff>
      <xdr:row>62</xdr:row>
      <xdr:rowOff>107950</xdr:rowOff>
    </xdr:to>
    <xdr:sp macro="" textlink="">
      <xdr:nvSpPr>
        <xdr:cNvPr id="193" name="楕円 192">
          <a:extLst>
            <a:ext uri="{FF2B5EF4-FFF2-40B4-BE49-F238E27FC236}">
              <a16:creationId xmlns:a16="http://schemas.microsoft.com/office/drawing/2014/main" id="{889D4150-9746-4515-B500-AA7412EDC939}"/>
            </a:ext>
          </a:extLst>
        </xdr:cNvPr>
        <xdr:cNvSpPr/>
      </xdr:nvSpPr>
      <xdr:spPr>
        <a:xfrm>
          <a:off x="2857500" y="1063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57150</xdr:rowOff>
    </xdr:from>
    <xdr:to>
      <xdr:col>19</xdr:col>
      <xdr:colOff>177800</xdr:colOff>
      <xdr:row>62</xdr:row>
      <xdr:rowOff>75112</xdr:rowOff>
    </xdr:to>
    <xdr:cxnSp macro="">
      <xdr:nvCxnSpPr>
        <xdr:cNvPr id="194" name="直線コネクタ 193">
          <a:extLst>
            <a:ext uri="{FF2B5EF4-FFF2-40B4-BE49-F238E27FC236}">
              <a16:creationId xmlns:a16="http://schemas.microsoft.com/office/drawing/2014/main" id="{3C2AF770-2672-4B3F-820B-0A9FFCAE7E07}"/>
            </a:ext>
          </a:extLst>
        </xdr:cNvPr>
        <xdr:cNvCxnSpPr/>
      </xdr:nvCxnSpPr>
      <xdr:spPr>
        <a:xfrm>
          <a:off x="2908300" y="10687050"/>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158206</xdr:rowOff>
    </xdr:from>
    <xdr:to>
      <xdr:col>10</xdr:col>
      <xdr:colOff>165100</xdr:colOff>
      <xdr:row>62</xdr:row>
      <xdr:rowOff>88356</xdr:rowOff>
    </xdr:to>
    <xdr:sp macro="" textlink="">
      <xdr:nvSpPr>
        <xdr:cNvPr id="195" name="楕円 194">
          <a:extLst>
            <a:ext uri="{FF2B5EF4-FFF2-40B4-BE49-F238E27FC236}">
              <a16:creationId xmlns:a16="http://schemas.microsoft.com/office/drawing/2014/main" id="{F35E11C9-0475-4C67-9F1C-16D4914C1618}"/>
            </a:ext>
          </a:extLst>
        </xdr:cNvPr>
        <xdr:cNvSpPr/>
      </xdr:nvSpPr>
      <xdr:spPr>
        <a:xfrm>
          <a:off x="1968500" y="10616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37556</xdr:rowOff>
    </xdr:from>
    <xdr:to>
      <xdr:col>15</xdr:col>
      <xdr:colOff>50800</xdr:colOff>
      <xdr:row>62</xdr:row>
      <xdr:rowOff>57150</xdr:rowOff>
    </xdr:to>
    <xdr:cxnSp macro="">
      <xdr:nvCxnSpPr>
        <xdr:cNvPr id="196" name="直線コネクタ 195">
          <a:extLst>
            <a:ext uri="{FF2B5EF4-FFF2-40B4-BE49-F238E27FC236}">
              <a16:creationId xmlns:a16="http://schemas.microsoft.com/office/drawing/2014/main" id="{5B9F6DBE-58E0-418F-9173-FC33930E7B14}"/>
            </a:ext>
          </a:extLst>
        </xdr:cNvPr>
        <xdr:cNvCxnSpPr/>
      </xdr:nvCxnSpPr>
      <xdr:spPr>
        <a:xfrm>
          <a:off x="2019300" y="10667456"/>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138612</xdr:rowOff>
    </xdr:from>
    <xdr:to>
      <xdr:col>6</xdr:col>
      <xdr:colOff>38100</xdr:colOff>
      <xdr:row>62</xdr:row>
      <xdr:rowOff>68762</xdr:rowOff>
    </xdr:to>
    <xdr:sp macro="" textlink="">
      <xdr:nvSpPr>
        <xdr:cNvPr id="197" name="楕円 196">
          <a:extLst>
            <a:ext uri="{FF2B5EF4-FFF2-40B4-BE49-F238E27FC236}">
              <a16:creationId xmlns:a16="http://schemas.microsoft.com/office/drawing/2014/main" id="{B934FD76-F106-4A4C-8E7C-8E2B98755135}"/>
            </a:ext>
          </a:extLst>
        </xdr:cNvPr>
        <xdr:cNvSpPr/>
      </xdr:nvSpPr>
      <xdr:spPr>
        <a:xfrm>
          <a:off x="1079500" y="10597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17962</xdr:rowOff>
    </xdr:from>
    <xdr:to>
      <xdr:col>10</xdr:col>
      <xdr:colOff>114300</xdr:colOff>
      <xdr:row>62</xdr:row>
      <xdr:rowOff>37556</xdr:rowOff>
    </xdr:to>
    <xdr:cxnSp macro="">
      <xdr:nvCxnSpPr>
        <xdr:cNvPr id="198" name="直線コネクタ 197">
          <a:extLst>
            <a:ext uri="{FF2B5EF4-FFF2-40B4-BE49-F238E27FC236}">
              <a16:creationId xmlns:a16="http://schemas.microsoft.com/office/drawing/2014/main" id="{B9BFE0D3-E393-4F10-B1FF-13C29FDC73FB}"/>
            </a:ext>
          </a:extLst>
        </xdr:cNvPr>
        <xdr:cNvCxnSpPr/>
      </xdr:nvCxnSpPr>
      <xdr:spPr>
        <a:xfrm>
          <a:off x="1130300" y="10647862"/>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166931</xdr:rowOff>
    </xdr:from>
    <xdr:ext cx="405111" cy="259045"/>
    <xdr:sp macro="" textlink="">
      <xdr:nvSpPr>
        <xdr:cNvPr id="199" name="n_1aveValue【橋りょう・トンネル】&#10;有形固定資産減価償却率">
          <a:extLst>
            <a:ext uri="{FF2B5EF4-FFF2-40B4-BE49-F238E27FC236}">
              <a16:creationId xmlns:a16="http://schemas.microsoft.com/office/drawing/2014/main" id="{16D7D89A-E77C-4322-AE77-A2CA703CA8DF}"/>
            </a:ext>
          </a:extLst>
        </xdr:cNvPr>
        <xdr:cNvSpPr txBox="1"/>
      </xdr:nvSpPr>
      <xdr:spPr>
        <a:xfrm>
          <a:off x="3582044" y="102824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157134</xdr:rowOff>
    </xdr:from>
    <xdr:ext cx="405111" cy="259045"/>
    <xdr:sp macro="" textlink="">
      <xdr:nvSpPr>
        <xdr:cNvPr id="200" name="n_2aveValue【橋りょう・トンネル】&#10;有形固定資産減価償却率">
          <a:extLst>
            <a:ext uri="{FF2B5EF4-FFF2-40B4-BE49-F238E27FC236}">
              <a16:creationId xmlns:a16="http://schemas.microsoft.com/office/drawing/2014/main" id="{AC24A900-1052-4B05-8B8C-56E3C68710A5}"/>
            </a:ext>
          </a:extLst>
        </xdr:cNvPr>
        <xdr:cNvSpPr txBox="1"/>
      </xdr:nvSpPr>
      <xdr:spPr>
        <a:xfrm>
          <a:off x="2705744" y="102726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153868</xdr:rowOff>
    </xdr:from>
    <xdr:ext cx="405111" cy="259045"/>
    <xdr:sp macro="" textlink="">
      <xdr:nvSpPr>
        <xdr:cNvPr id="201" name="n_3aveValue【橋りょう・トンネル】&#10;有形固定資産減価償却率">
          <a:extLst>
            <a:ext uri="{FF2B5EF4-FFF2-40B4-BE49-F238E27FC236}">
              <a16:creationId xmlns:a16="http://schemas.microsoft.com/office/drawing/2014/main" id="{1AA42717-1227-4220-A770-B68B169D9C58}"/>
            </a:ext>
          </a:extLst>
        </xdr:cNvPr>
        <xdr:cNvSpPr txBox="1"/>
      </xdr:nvSpPr>
      <xdr:spPr>
        <a:xfrm>
          <a:off x="1816744" y="102694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117946</xdr:rowOff>
    </xdr:from>
    <xdr:ext cx="405111" cy="259045"/>
    <xdr:sp macro="" textlink="">
      <xdr:nvSpPr>
        <xdr:cNvPr id="202" name="n_4aveValue【橋りょう・トンネル】&#10;有形固定資産減価償却率">
          <a:extLst>
            <a:ext uri="{FF2B5EF4-FFF2-40B4-BE49-F238E27FC236}">
              <a16:creationId xmlns:a16="http://schemas.microsoft.com/office/drawing/2014/main" id="{A8A17CA6-1559-4AF1-9AF7-844CD2D25336}"/>
            </a:ext>
          </a:extLst>
        </xdr:cNvPr>
        <xdr:cNvSpPr txBox="1"/>
      </xdr:nvSpPr>
      <xdr:spPr>
        <a:xfrm>
          <a:off x="927744" y="102334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117039</xdr:rowOff>
    </xdr:from>
    <xdr:ext cx="405111" cy="259045"/>
    <xdr:sp macro="" textlink="">
      <xdr:nvSpPr>
        <xdr:cNvPr id="203" name="n_1mainValue【橋りょう・トンネル】&#10;有形固定資産減価償却率">
          <a:extLst>
            <a:ext uri="{FF2B5EF4-FFF2-40B4-BE49-F238E27FC236}">
              <a16:creationId xmlns:a16="http://schemas.microsoft.com/office/drawing/2014/main" id="{1C58B111-1709-49C2-B292-0056C83CB9D3}"/>
            </a:ext>
          </a:extLst>
        </xdr:cNvPr>
        <xdr:cNvSpPr txBox="1"/>
      </xdr:nvSpPr>
      <xdr:spPr>
        <a:xfrm>
          <a:off x="3582044" y="10746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99077</xdr:rowOff>
    </xdr:from>
    <xdr:ext cx="405111" cy="259045"/>
    <xdr:sp macro="" textlink="">
      <xdr:nvSpPr>
        <xdr:cNvPr id="204" name="n_2mainValue【橋りょう・トンネル】&#10;有形固定資産減価償却率">
          <a:extLst>
            <a:ext uri="{FF2B5EF4-FFF2-40B4-BE49-F238E27FC236}">
              <a16:creationId xmlns:a16="http://schemas.microsoft.com/office/drawing/2014/main" id="{B70BD0AA-276F-4A0B-B0C7-5DFDDE02EFF4}"/>
            </a:ext>
          </a:extLst>
        </xdr:cNvPr>
        <xdr:cNvSpPr txBox="1"/>
      </xdr:nvSpPr>
      <xdr:spPr>
        <a:xfrm>
          <a:off x="2705744" y="1072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79483</xdr:rowOff>
    </xdr:from>
    <xdr:ext cx="405111" cy="259045"/>
    <xdr:sp macro="" textlink="">
      <xdr:nvSpPr>
        <xdr:cNvPr id="205" name="n_3mainValue【橋りょう・トンネル】&#10;有形固定資産減価償却率">
          <a:extLst>
            <a:ext uri="{FF2B5EF4-FFF2-40B4-BE49-F238E27FC236}">
              <a16:creationId xmlns:a16="http://schemas.microsoft.com/office/drawing/2014/main" id="{00F87622-F230-47B3-8DA2-371937FD1D6B}"/>
            </a:ext>
          </a:extLst>
        </xdr:cNvPr>
        <xdr:cNvSpPr txBox="1"/>
      </xdr:nvSpPr>
      <xdr:spPr>
        <a:xfrm>
          <a:off x="1816744" y="10709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59889</xdr:rowOff>
    </xdr:from>
    <xdr:ext cx="405111" cy="259045"/>
    <xdr:sp macro="" textlink="">
      <xdr:nvSpPr>
        <xdr:cNvPr id="206" name="n_4mainValue【橋りょう・トンネル】&#10;有形固定資産減価償却率">
          <a:extLst>
            <a:ext uri="{FF2B5EF4-FFF2-40B4-BE49-F238E27FC236}">
              <a16:creationId xmlns:a16="http://schemas.microsoft.com/office/drawing/2014/main" id="{97E06ABE-F4B1-44AB-8D25-81E5BC9B626D}"/>
            </a:ext>
          </a:extLst>
        </xdr:cNvPr>
        <xdr:cNvSpPr txBox="1"/>
      </xdr:nvSpPr>
      <xdr:spPr>
        <a:xfrm>
          <a:off x="927744" y="106897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916E732D-7E58-4B9F-A7BC-139178D0DCC1}"/>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C63F9944-3614-4A53-AD65-2140337D47BD}"/>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2638E03D-FFAD-4AE2-9A3E-49166D59761D}"/>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B93897E9-D98F-40F5-8D5A-EA13DF3A8D12}"/>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1D67CF22-A5A4-482C-900F-00D3B866ACC5}"/>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9EA1FA21-C0D7-4987-9811-8278CB850915}"/>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B669EF52-858E-41DD-9B67-84F6D177DA1D}"/>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57759CB1-1BB6-4849-9A7E-3D92F3D917A8}"/>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C5CA4402-205F-4BC4-951A-A73D1FA479E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7FFC2F29-A191-45D6-8795-C20CD111C3B5}"/>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a:extLst>
            <a:ext uri="{FF2B5EF4-FFF2-40B4-BE49-F238E27FC236}">
              <a16:creationId xmlns:a16="http://schemas.microsoft.com/office/drawing/2014/main" id="{9AB8143F-AC8A-4F17-84BA-70ED27E8DD6C}"/>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8" name="テキスト ボックス 217">
          <a:extLst>
            <a:ext uri="{FF2B5EF4-FFF2-40B4-BE49-F238E27FC236}">
              <a16:creationId xmlns:a16="http://schemas.microsoft.com/office/drawing/2014/main" id="{15C202D7-F122-4C04-8D71-930470EE2BD2}"/>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a:extLst>
            <a:ext uri="{FF2B5EF4-FFF2-40B4-BE49-F238E27FC236}">
              <a16:creationId xmlns:a16="http://schemas.microsoft.com/office/drawing/2014/main" id="{B376E40B-EF8C-43E0-BA4C-9CE44A0EA91F}"/>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20" name="テキスト ボックス 219">
          <a:extLst>
            <a:ext uri="{FF2B5EF4-FFF2-40B4-BE49-F238E27FC236}">
              <a16:creationId xmlns:a16="http://schemas.microsoft.com/office/drawing/2014/main" id="{F290D821-5121-4880-9AEB-4A25D7B541C3}"/>
            </a:ext>
          </a:extLst>
        </xdr:cNvPr>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a:extLst>
            <a:ext uri="{FF2B5EF4-FFF2-40B4-BE49-F238E27FC236}">
              <a16:creationId xmlns:a16="http://schemas.microsoft.com/office/drawing/2014/main" id="{9B1A450C-FBF2-498E-B26B-0A1291D998D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2" name="テキスト ボックス 221">
          <a:extLst>
            <a:ext uri="{FF2B5EF4-FFF2-40B4-BE49-F238E27FC236}">
              <a16:creationId xmlns:a16="http://schemas.microsoft.com/office/drawing/2014/main" id="{0B097833-A3C7-478C-BC87-8FD118CB6BBA}"/>
            </a:ext>
          </a:extLst>
        </xdr:cNvPr>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a:extLst>
            <a:ext uri="{FF2B5EF4-FFF2-40B4-BE49-F238E27FC236}">
              <a16:creationId xmlns:a16="http://schemas.microsoft.com/office/drawing/2014/main" id="{F82D7651-1481-4E3F-A554-57F1878CE905}"/>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4" name="テキスト ボックス 223">
          <a:extLst>
            <a:ext uri="{FF2B5EF4-FFF2-40B4-BE49-F238E27FC236}">
              <a16:creationId xmlns:a16="http://schemas.microsoft.com/office/drawing/2014/main" id="{148D41AF-862A-46C6-AC4E-07C891E0CBBA}"/>
            </a:ext>
          </a:extLst>
        </xdr:cNvPr>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a:extLst>
            <a:ext uri="{FF2B5EF4-FFF2-40B4-BE49-F238E27FC236}">
              <a16:creationId xmlns:a16="http://schemas.microsoft.com/office/drawing/2014/main" id="{DD143745-81EE-4FDF-95B7-DBA1D7958448}"/>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6" name="テキスト ボックス 225">
          <a:extLst>
            <a:ext uri="{FF2B5EF4-FFF2-40B4-BE49-F238E27FC236}">
              <a16:creationId xmlns:a16="http://schemas.microsoft.com/office/drawing/2014/main" id="{6607D740-875F-45E1-93C2-5D9597DD43E7}"/>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a:extLst>
            <a:ext uri="{FF2B5EF4-FFF2-40B4-BE49-F238E27FC236}">
              <a16:creationId xmlns:a16="http://schemas.microsoft.com/office/drawing/2014/main" id="{4FB41525-D314-4392-BF30-1D45AFB4D259}"/>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8" name="テキスト ボックス 227">
          <a:extLst>
            <a:ext uri="{FF2B5EF4-FFF2-40B4-BE49-F238E27FC236}">
              <a16:creationId xmlns:a16="http://schemas.microsoft.com/office/drawing/2014/main" id="{1CF6F95C-6B0B-4559-A7F6-2C2BEC9C7F56}"/>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a:extLst>
            <a:ext uri="{FF2B5EF4-FFF2-40B4-BE49-F238E27FC236}">
              <a16:creationId xmlns:a16="http://schemas.microsoft.com/office/drawing/2014/main" id="{69814B64-829F-491D-B479-084726B15837}"/>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130213</xdr:rowOff>
    </xdr:from>
    <xdr:to>
      <xdr:col>54</xdr:col>
      <xdr:colOff>189865</xdr:colOff>
      <xdr:row>64</xdr:row>
      <xdr:rowOff>75333</xdr:rowOff>
    </xdr:to>
    <xdr:cxnSp macro="">
      <xdr:nvCxnSpPr>
        <xdr:cNvPr id="230" name="直線コネクタ 229">
          <a:extLst>
            <a:ext uri="{FF2B5EF4-FFF2-40B4-BE49-F238E27FC236}">
              <a16:creationId xmlns:a16="http://schemas.microsoft.com/office/drawing/2014/main" id="{40CD0308-D6C6-4C77-9FE7-F229B844FC0B}"/>
            </a:ext>
          </a:extLst>
        </xdr:cNvPr>
        <xdr:cNvCxnSpPr/>
      </xdr:nvCxnSpPr>
      <xdr:spPr>
        <a:xfrm flipV="1">
          <a:off x="10476865" y="9559963"/>
          <a:ext cx="0" cy="1488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79160</xdr:rowOff>
    </xdr:from>
    <xdr:ext cx="469744" cy="259045"/>
    <xdr:sp macro="" textlink="">
      <xdr:nvSpPr>
        <xdr:cNvPr id="231" name="【橋りょう・トンネル】&#10;一人当たり有形固定資産（償却資産）額最小値テキスト">
          <a:extLst>
            <a:ext uri="{FF2B5EF4-FFF2-40B4-BE49-F238E27FC236}">
              <a16:creationId xmlns:a16="http://schemas.microsoft.com/office/drawing/2014/main" id="{679C9749-1B9B-4728-87A5-6AF7CA01D300}"/>
            </a:ext>
          </a:extLst>
        </xdr:cNvPr>
        <xdr:cNvSpPr txBox="1"/>
      </xdr:nvSpPr>
      <xdr:spPr>
        <a:xfrm>
          <a:off x="10515600" y="11051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75333</xdr:rowOff>
    </xdr:from>
    <xdr:to>
      <xdr:col>55</xdr:col>
      <xdr:colOff>88900</xdr:colOff>
      <xdr:row>64</xdr:row>
      <xdr:rowOff>75333</xdr:rowOff>
    </xdr:to>
    <xdr:cxnSp macro="">
      <xdr:nvCxnSpPr>
        <xdr:cNvPr id="232" name="直線コネクタ 231">
          <a:extLst>
            <a:ext uri="{FF2B5EF4-FFF2-40B4-BE49-F238E27FC236}">
              <a16:creationId xmlns:a16="http://schemas.microsoft.com/office/drawing/2014/main" id="{B6A94EB4-42C2-4957-A9D1-6DE84064DAFB}"/>
            </a:ext>
          </a:extLst>
        </xdr:cNvPr>
        <xdr:cNvCxnSpPr/>
      </xdr:nvCxnSpPr>
      <xdr:spPr>
        <a:xfrm>
          <a:off x="10388600" y="11048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76890</xdr:rowOff>
    </xdr:from>
    <xdr:ext cx="690189" cy="259045"/>
    <xdr:sp macro="" textlink="">
      <xdr:nvSpPr>
        <xdr:cNvPr id="233" name="【橋りょう・トンネル】&#10;一人当たり有形固定資産（償却資産）額最大値テキスト">
          <a:extLst>
            <a:ext uri="{FF2B5EF4-FFF2-40B4-BE49-F238E27FC236}">
              <a16:creationId xmlns:a16="http://schemas.microsoft.com/office/drawing/2014/main" id="{DBC64429-B29B-4283-897A-006CC7DC0B16}"/>
            </a:ext>
          </a:extLst>
        </xdr:cNvPr>
        <xdr:cNvSpPr txBox="1"/>
      </xdr:nvSpPr>
      <xdr:spPr>
        <a:xfrm>
          <a:off x="10515600" y="933519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3,908,233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130213</xdr:rowOff>
    </xdr:from>
    <xdr:to>
      <xdr:col>55</xdr:col>
      <xdr:colOff>88900</xdr:colOff>
      <xdr:row>55</xdr:row>
      <xdr:rowOff>130213</xdr:rowOff>
    </xdr:to>
    <xdr:cxnSp macro="">
      <xdr:nvCxnSpPr>
        <xdr:cNvPr id="234" name="直線コネクタ 233">
          <a:extLst>
            <a:ext uri="{FF2B5EF4-FFF2-40B4-BE49-F238E27FC236}">
              <a16:creationId xmlns:a16="http://schemas.microsoft.com/office/drawing/2014/main" id="{1EC62AA6-C494-4330-A78D-700AFC1A3F2F}"/>
            </a:ext>
          </a:extLst>
        </xdr:cNvPr>
        <xdr:cNvCxnSpPr/>
      </xdr:nvCxnSpPr>
      <xdr:spPr>
        <a:xfrm>
          <a:off x="10388600" y="9559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152806</xdr:rowOff>
    </xdr:from>
    <xdr:ext cx="599010" cy="259045"/>
    <xdr:sp macro="" textlink="">
      <xdr:nvSpPr>
        <xdr:cNvPr id="235" name="【橋りょう・トンネル】&#10;一人当たり有形固定資産（償却資産）額平均値テキスト">
          <a:extLst>
            <a:ext uri="{FF2B5EF4-FFF2-40B4-BE49-F238E27FC236}">
              <a16:creationId xmlns:a16="http://schemas.microsoft.com/office/drawing/2014/main" id="{9B73C808-29A8-4F7B-A0D1-C6E4B1272068}"/>
            </a:ext>
          </a:extLst>
        </xdr:cNvPr>
        <xdr:cNvSpPr txBox="1"/>
      </xdr:nvSpPr>
      <xdr:spPr>
        <a:xfrm>
          <a:off x="10515600" y="107827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2929</xdr:rowOff>
    </xdr:from>
    <xdr:to>
      <xdr:col>55</xdr:col>
      <xdr:colOff>50800</xdr:colOff>
      <xdr:row>63</xdr:row>
      <xdr:rowOff>104529</xdr:rowOff>
    </xdr:to>
    <xdr:sp macro="" textlink="">
      <xdr:nvSpPr>
        <xdr:cNvPr id="236" name="フローチャート: 判断 235">
          <a:extLst>
            <a:ext uri="{FF2B5EF4-FFF2-40B4-BE49-F238E27FC236}">
              <a16:creationId xmlns:a16="http://schemas.microsoft.com/office/drawing/2014/main" id="{76AEBCFC-D166-40C3-8508-8B767977D3D6}"/>
            </a:ext>
          </a:extLst>
        </xdr:cNvPr>
        <xdr:cNvSpPr/>
      </xdr:nvSpPr>
      <xdr:spPr>
        <a:xfrm>
          <a:off x="10426700" y="10804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7404</xdr:rowOff>
    </xdr:from>
    <xdr:to>
      <xdr:col>50</xdr:col>
      <xdr:colOff>165100</xdr:colOff>
      <xdr:row>63</xdr:row>
      <xdr:rowOff>109004</xdr:rowOff>
    </xdr:to>
    <xdr:sp macro="" textlink="">
      <xdr:nvSpPr>
        <xdr:cNvPr id="237" name="フローチャート: 判断 236">
          <a:extLst>
            <a:ext uri="{FF2B5EF4-FFF2-40B4-BE49-F238E27FC236}">
              <a16:creationId xmlns:a16="http://schemas.microsoft.com/office/drawing/2014/main" id="{77762B9F-6A0B-4234-A578-1CF7368E3423}"/>
            </a:ext>
          </a:extLst>
        </xdr:cNvPr>
        <xdr:cNvSpPr/>
      </xdr:nvSpPr>
      <xdr:spPr>
        <a:xfrm>
          <a:off x="9588500" y="10808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31252</xdr:rowOff>
    </xdr:from>
    <xdr:to>
      <xdr:col>46</xdr:col>
      <xdr:colOff>38100</xdr:colOff>
      <xdr:row>63</xdr:row>
      <xdr:rowOff>132852</xdr:rowOff>
    </xdr:to>
    <xdr:sp macro="" textlink="">
      <xdr:nvSpPr>
        <xdr:cNvPr id="238" name="フローチャート: 判断 237">
          <a:extLst>
            <a:ext uri="{FF2B5EF4-FFF2-40B4-BE49-F238E27FC236}">
              <a16:creationId xmlns:a16="http://schemas.microsoft.com/office/drawing/2014/main" id="{86F815AD-3946-4DB8-89C7-06F3DFBF54DB}"/>
            </a:ext>
          </a:extLst>
        </xdr:cNvPr>
        <xdr:cNvSpPr/>
      </xdr:nvSpPr>
      <xdr:spPr>
        <a:xfrm>
          <a:off x="8699500" y="1083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20751</xdr:rowOff>
    </xdr:from>
    <xdr:to>
      <xdr:col>41</xdr:col>
      <xdr:colOff>101600</xdr:colOff>
      <xdr:row>63</xdr:row>
      <xdr:rowOff>122351</xdr:rowOff>
    </xdr:to>
    <xdr:sp macro="" textlink="">
      <xdr:nvSpPr>
        <xdr:cNvPr id="239" name="フローチャート: 判断 238">
          <a:extLst>
            <a:ext uri="{FF2B5EF4-FFF2-40B4-BE49-F238E27FC236}">
              <a16:creationId xmlns:a16="http://schemas.microsoft.com/office/drawing/2014/main" id="{E8E52DD6-A99E-47D0-BF5C-EF8709A8FF4C}"/>
            </a:ext>
          </a:extLst>
        </xdr:cNvPr>
        <xdr:cNvSpPr/>
      </xdr:nvSpPr>
      <xdr:spPr>
        <a:xfrm>
          <a:off x="7810500" y="1082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3337</xdr:rowOff>
    </xdr:from>
    <xdr:to>
      <xdr:col>36</xdr:col>
      <xdr:colOff>165100</xdr:colOff>
      <xdr:row>63</xdr:row>
      <xdr:rowOff>104937</xdr:rowOff>
    </xdr:to>
    <xdr:sp macro="" textlink="">
      <xdr:nvSpPr>
        <xdr:cNvPr id="240" name="フローチャート: 判断 239">
          <a:extLst>
            <a:ext uri="{FF2B5EF4-FFF2-40B4-BE49-F238E27FC236}">
              <a16:creationId xmlns:a16="http://schemas.microsoft.com/office/drawing/2014/main" id="{FA5EC682-E4FF-4B0F-9718-BD02B6361834}"/>
            </a:ext>
          </a:extLst>
        </xdr:cNvPr>
        <xdr:cNvSpPr/>
      </xdr:nvSpPr>
      <xdr:spPr>
        <a:xfrm>
          <a:off x="6921500" y="10804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6D64E6F4-7DA7-4D95-BCBD-0DF7D9A47032}"/>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351802E1-16FB-470F-81DD-F66CE2D3FB13}"/>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C22FD58D-70F8-4CFE-A06A-12E39FC2B4A9}"/>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A7E30AE0-B25F-4700-841C-25FD23BC4D38}"/>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17F57E7D-08BB-4EC8-A622-56CCEBD3AB93}"/>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79413</xdr:rowOff>
    </xdr:from>
    <xdr:to>
      <xdr:col>55</xdr:col>
      <xdr:colOff>50800</xdr:colOff>
      <xdr:row>56</xdr:row>
      <xdr:rowOff>9563</xdr:rowOff>
    </xdr:to>
    <xdr:sp macro="" textlink="">
      <xdr:nvSpPr>
        <xdr:cNvPr id="246" name="楕円 245">
          <a:extLst>
            <a:ext uri="{FF2B5EF4-FFF2-40B4-BE49-F238E27FC236}">
              <a16:creationId xmlns:a16="http://schemas.microsoft.com/office/drawing/2014/main" id="{7D10ADB1-B224-48C6-954A-6C353E8711E8}"/>
            </a:ext>
          </a:extLst>
        </xdr:cNvPr>
        <xdr:cNvSpPr/>
      </xdr:nvSpPr>
      <xdr:spPr>
        <a:xfrm>
          <a:off x="10426700" y="9509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55</xdr:row>
      <xdr:rowOff>32440</xdr:rowOff>
    </xdr:from>
    <xdr:ext cx="690189" cy="259045"/>
    <xdr:sp macro="" textlink="">
      <xdr:nvSpPr>
        <xdr:cNvPr id="247" name="【橋りょう・トンネル】&#10;一人当たり有形固定資産（償却資産）額該当値テキスト">
          <a:extLst>
            <a:ext uri="{FF2B5EF4-FFF2-40B4-BE49-F238E27FC236}">
              <a16:creationId xmlns:a16="http://schemas.microsoft.com/office/drawing/2014/main" id="{5AFF70FF-A0AF-4B72-913D-6EF0F8D54D40}"/>
            </a:ext>
          </a:extLst>
        </xdr:cNvPr>
        <xdr:cNvSpPr txBox="1"/>
      </xdr:nvSpPr>
      <xdr:spPr>
        <a:xfrm>
          <a:off x="10515600" y="946219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3,908,233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130391</xdr:rowOff>
    </xdr:from>
    <xdr:to>
      <xdr:col>50</xdr:col>
      <xdr:colOff>165100</xdr:colOff>
      <xdr:row>56</xdr:row>
      <xdr:rowOff>60541</xdr:rowOff>
    </xdr:to>
    <xdr:sp macro="" textlink="">
      <xdr:nvSpPr>
        <xdr:cNvPr id="248" name="楕円 247">
          <a:extLst>
            <a:ext uri="{FF2B5EF4-FFF2-40B4-BE49-F238E27FC236}">
              <a16:creationId xmlns:a16="http://schemas.microsoft.com/office/drawing/2014/main" id="{36A49A63-9AB2-44CA-AD98-062BC68EC814}"/>
            </a:ext>
          </a:extLst>
        </xdr:cNvPr>
        <xdr:cNvSpPr/>
      </xdr:nvSpPr>
      <xdr:spPr>
        <a:xfrm>
          <a:off x="9588500" y="9560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55</xdr:row>
      <xdr:rowOff>130213</xdr:rowOff>
    </xdr:from>
    <xdr:to>
      <xdr:col>55</xdr:col>
      <xdr:colOff>0</xdr:colOff>
      <xdr:row>56</xdr:row>
      <xdr:rowOff>9741</xdr:rowOff>
    </xdr:to>
    <xdr:cxnSp macro="">
      <xdr:nvCxnSpPr>
        <xdr:cNvPr id="249" name="直線コネクタ 248">
          <a:extLst>
            <a:ext uri="{FF2B5EF4-FFF2-40B4-BE49-F238E27FC236}">
              <a16:creationId xmlns:a16="http://schemas.microsoft.com/office/drawing/2014/main" id="{CC6F9357-3106-4998-8809-3BD41BDC5525}"/>
            </a:ext>
          </a:extLst>
        </xdr:cNvPr>
        <xdr:cNvCxnSpPr/>
      </xdr:nvCxnSpPr>
      <xdr:spPr>
        <a:xfrm flipV="1">
          <a:off x="9639300" y="9559963"/>
          <a:ext cx="838200" cy="50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156827</xdr:rowOff>
    </xdr:from>
    <xdr:to>
      <xdr:col>46</xdr:col>
      <xdr:colOff>38100</xdr:colOff>
      <xdr:row>56</xdr:row>
      <xdr:rowOff>86977</xdr:rowOff>
    </xdr:to>
    <xdr:sp macro="" textlink="">
      <xdr:nvSpPr>
        <xdr:cNvPr id="250" name="楕円 249">
          <a:extLst>
            <a:ext uri="{FF2B5EF4-FFF2-40B4-BE49-F238E27FC236}">
              <a16:creationId xmlns:a16="http://schemas.microsoft.com/office/drawing/2014/main" id="{2CDCA0BD-787A-4544-8D65-314164F67680}"/>
            </a:ext>
          </a:extLst>
        </xdr:cNvPr>
        <xdr:cNvSpPr/>
      </xdr:nvSpPr>
      <xdr:spPr>
        <a:xfrm>
          <a:off x="8699500" y="9586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9741</xdr:rowOff>
    </xdr:from>
    <xdr:to>
      <xdr:col>50</xdr:col>
      <xdr:colOff>114300</xdr:colOff>
      <xdr:row>56</xdr:row>
      <xdr:rowOff>36177</xdr:rowOff>
    </xdr:to>
    <xdr:cxnSp macro="">
      <xdr:nvCxnSpPr>
        <xdr:cNvPr id="251" name="直線コネクタ 250">
          <a:extLst>
            <a:ext uri="{FF2B5EF4-FFF2-40B4-BE49-F238E27FC236}">
              <a16:creationId xmlns:a16="http://schemas.microsoft.com/office/drawing/2014/main" id="{4A7ADA8B-E243-4A73-86AB-8B4F18079760}"/>
            </a:ext>
          </a:extLst>
        </xdr:cNvPr>
        <xdr:cNvCxnSpPr/>
      </xdr:nvCxnSpPr>
      <xdr:spPr>
        <a:xfrm flipV="1">
          <a:off x="8750300" y="9610941"/>
          <a:ext cx="889000" cy="26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14172</xdr:rowOff>
    </xdr:from>
    <xdr:to>
      <xdr:col>41</xdr:col>
      <xdr:colOff>101600</xdr:colOff>
      <xdr:row>56</xdr:row>
      <xdr:rowOff>115772</xdr:rowOff>
    </xdr:to>
    <xdr:sp macro="" textlink="">
      <xdr:nvSpPr>
        <xdr:cNvPr id="252" name="楕円 251">
          <a:extLst>
            <a:ext uri="{FF2B5EF4-FFF2-40B4-BE49-F238E27FC236}">
              <a16:creationId xmlns:a16="http://schemas.microsoft.com/office/drawing/2014/main" id="{9F0B9F87-6D8A-488A-9BF4-3A42B731BF9F}"/>
            </a:ext>
          </a:extLst>
        </xdr:cNvPr>
        <xdr:cNvSpPr/>
      </xdr:nvSpPr>
      <xdr:spPr>
        <a:xfrm>
          <a:off x="7810500" y="9615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56</xdr:row>
      <xdr:rowOff>36177</xdr:rowOff>
    </xdr:from>
    <xdr:to>
      <xdr:col>45</xdr:col>
      <xdr:colOff>177800</xdr:colOff>
      <xdr:row>56</xdr:row>
      <xdr:rowOff>64972</xdr:rowOff>
    </xdr:to>
    <xdr:cxnSp macro="">
      <xdr:nvCxnSpPr>
        <xdr:cNvPr id="253" name="直線コネクタ 252">
          <a:extLst>
            <a:ext uri="{FF2B5EF4-FFF2-40B4-BE49-F238E27FC236}">
              <a16:creationId xmlns:a16="http://schemas.microsoft.com/office/drawing/2014/main" id="{832A19AF-C83B-4791-972E-CF5FE64BC371}"/>
            </a:ext>
          </a:extLst>
        </xdr:cNvPr>
        <xdr:cNvCxnSpPr/>
      </xdr:nvCxnSpPr>
      <xdr:spPr>
        <a:xfrm flipV="1">
          <a:off x="7861300" y="9637377"/>
          <a:ext cx="889000" cy="28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56</xdr:row>
      <xdr:rowOff>58676</xdr:rowOff>
    </xdr:from>
    <xdr:to>
      <xdr:col>36</xdr:col>
      <xdr:colOff>165100</xdr:colOff>
      <xdr:row>56</xdr:row>
      <xdr:rowOff>160276</xdr:rowOff>
    </xdr:to>
    <xdr:sp macro="" textlink="">
      <xdr:nvSpPr>
        <xdr:cNvPr id="254" name="楕円 253">
          <a:extLst>
            <a:ext uri="{FF2B5EF4-FFF2-40B4-BE49-F238E27FC236}">
              <a16:creationId xmlns:a16="http://schemas.microsoft.com/office/drawing/2014/main" id="{BFBB2D25-79A9-4B5D-853D-629AA7D238B6}"/>
            </a:ext>
          </a:extLst>
        </xdr:cNvPr>
        <xdr:cNvSpPr/>
      </xdr:nvSpPr>
      <xdr:spPr>
        <a:xfrm>
          <a:off x="6921500" y="9659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56</xdr:row>
      <xdr:rowOff>64972</xdr:rowOff>
    </xdr:from>
    <xdr:to>
      <xdr:col>41</xdr:col>
      <xdr:colOff>50800</xdr:colOff>
      <xdr:row>56</xdr:row>
      <xdr:rowOff>109476</xdr:rowOff>
    </xdr:to>
    <xdr:cxnSp macro="">
      <xdr:nvCxnSpPr>
        <xdr:cNvPr id="255" name="直線コネクタ 254">
          <a:extLst>
            <a:ext uri="{FF2B5EF4-FFF2-40B4-BE49-F238E27FC236}">
              <a16:creationId xmlns:a16="http://schemas.microsoft.com/office/drawing/2014/main" id="{3B3614EE-D147-4B89-8714-2AED82082BF1}"/>
            </a:ext>
          </a:extLst>
        </xdr:cNvPr>
        <xdr:cNvCxnSpPr/>
      </xdr:nvCxnSpPr>
      <xdr:spPr>
        <a:xfrm flipV="1">
          <a:off x="6972300" y="9666172"/>
          <a:ext cx="889000" cy="44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63</xdr:row>
      <xdr:rowOff>100131</xdr:rowOff>
    </xdr:from>
    <xdr:ext cx="599010" cy="259045"/>
    <xdr:sp macro="" textlink="">
      <xdr:nvSpPr>
        <xdr:cNvPr id="256" name="n_1aveValue【橋りょう・トンネル】&#10;一人当たり有形固定資産（償却資産）額">
          <a:extLst>
            <a:ext uri="{FF2B5EF4-FFF2-40B4-BE49-F238E27FC236}">
              <a16:creationId xmlns:a16="http://schemas.microsoft.com/office/drawing/2014/main" id="{6E0A525C-ADA3-4C51-BA36-77B53635D9E1}"/>
            </a:ext>
          </a:extLst>
        </xdr:cNvPr>
        <xdr:cNvSpPr txBox="1"/>
      </xdr:nvSpPr>
      <xdr:spPr>
        <a:xfrm>
          <a:off x="9327095" y="10901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123979</xdr:rowOff>
    </xdr:from>
    <xdr:ext cx="599010" cy="259045"/>
    <xdr:sp macro="" textlink="">
      <xdr:nvSpPr>
        <xdr:cNvPr id="257" name="n_2aveValue【橋りょう・トンネル】&#10;一人当たり有形固定資産（償却資産）額">
          <a:extLst>
            <a:ext uri="{FF2B5EF4-FFF2-40B4-BE49-F238E27FC236}">
              <a16:creationId xmlns:a16="http://schemas.microsoft.com/office/drawing/2014/main" id="{A74F2180-EF80-4F91-A5BD-14C5234D73A1}"/>
            </a:ext>
          </a:extLst>
        </xdr:cNvPr>
        <xdr:cNvSpPr txBox="1"/>
      </xdr:nvSpPr>
      <xdr:spPr>
        <a:xfrm>
          <a:off x="8450795" y="10925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113478</xdr:rowOff>
    </xdr:from>
    <xdr:ext cx="599010" cy="259045"/>
    <xdr:sp macro="" textlink="">
      <xdr:nvSpPr>
        <xdr:cNvPr id="258" name="n_3aveValue【橋りょう・トンネル】&#10;一人当たり有形固定資産（償却資産）額">
          <a:extLst>
            <a:ext uri="{FF2B5EF4-FFF2-40B4-BE49-F238E27FC236}">
              <a16:creationId xmlns:a16="http://schemas.microsoft.com/office/drawing/2014/main" id="{C7ECEF58-3746-4B25-9285-1320F80ECDA9}"/>
            </a:ext>
          </a:extLst>
        </xdr:cNvPr>
        <xdr:cNvSpPr txBox="1"/>
      </xdr:nvSpPr>
      <xdr:spPr>
        <a:xfrm>
          <a:off x="7561795" y="10914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96064</xdr:rowOff>
    </xdr:from>
    <xdr:ext cx="599010" cy="259045"/>
    <xdr:sp macro="" textlink="">
      <xdr:nvSpPr>
        <xdr:cNvPr id="259" name="n_4aveValue【橋りょう・トンネル】&#10;一人当たり有形固定資産（償却資産）額">
          <a:extLst>
            <a:ext uri="{FF2B5EF4-FFF2-40B4-BE49-F238E27FC236}">
              <a16:creationId xmlns:a16="http://schemas.microsoft.com/office/drawing/2014/main" id="{1FED634D-FDD0-4E3E-84F7-2355D610FC36}"/>
            </a:ext>
          </a:extLst>
        </xdr:cNvPr>
        <xdr:cNvSpPr txBox="1"/>
      </xdr:nvSpPr>
      <xdr:spPr>
        <a:xfrm>
          <a:off x="6672795" y="10897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54</xdr:row>
      <xdr:rowOff>77068</xdr:rowOff>
    </xdr:from>
    <xdr:ext cx="690189" cy="259045"/>
    <xdr:sp macro="" textlink="">
      <xdr:nvSpPr>
        <xdr:cNvPr id="260" name="n_1mainValue【橋りょう・トンネル】&#10;一人当たり有形固定資産（償却資産）額">
          <a:extLst>
            <a:ext uri="{FF2B5EF4-FFF2-40B4-BE49-F238E27FC236}">
              <a16:creationId xmlns:a16="http://schemas.microsoft.com/office/drawing/2014/main" id="{B89D4A97-3DB2-4DCD-B5FC-D4DE05762E00}"/>
            </a:ext>
          </a:extLst>
        </xdr:cNvPr>
        <xdr:cNvSpPr txBox="1"/>
      </xdr:nvSpPr>
      <xdr:spPr>
        <a:xfrm>
          <a:off x="9281505" y="933536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3,774,432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54</xdr:row>
      <xdr:rowOff>103504</xdr:rowOff>
    </xdr:from>
    <xdr:ext cx="690189" cy="259045"/>
    <xdr:sp macro="" textlink="">
      <xdr:nvSpPr>
        <xdr:cNvPr id="261" name="n_2mainValue【橋りょう・トンネル】&#10;一人当たり有形固定資産（償却資産）額">
          <a:extLst>
            <a:ext uri="{FF2B5EF4-FFF2-40B4-BE49-F238E27FC236}">
              <a16:creationId xmlns:a16="http://schemas.microsoft.com/office/drawing/2014/main" id="{4751D505-55A8-4413-8F22-978EC32908D1}"/>
            </a:ext>
          </a:extLst>
        </xdr:cNvPr>
        <xdr:cNvSpPr txBox="1"/>
      </xdr:nvSpPr>
      <xdr:spPr>
        <a:xfrm>
          <a:off x="8405205" y="936180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3,705,047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54</xdr:row>
      <xdr:rowOff>132299</xdr:rowOff>
    </xdr:from>
    <xdr:ext cx="690189" cy="259045"/>
    <xdr:sp macro="" textlink="">
      <xdr:nvSpPr>
        <xdr:cNvPr id="262" name="n_3mainValue【橋りょう・トンネル】&#10;一人当たり有形固定資産（償却資産）額">
          <a:extLst>
            <a:ext uri="{FF2B5EF4-FFF2-40B4-BE49-F238E27FC236}">
              <a16:creationId xmlns:a16="http://schemas.microsoft.com/office/drawing/2014/main" id="{BD11D03B-17BF-4643-96CF-FBB1DC0D59DD}"/>
            </a:ext>
          </a:extLst>
        </xdr:cNvPr>
        <xdr:cNvSpPr txBox="1"/>
      </xdr:nvSpPr>
      <xdr:spPr>
        <a:xfrm>
          <a:off x="7516205" y="939059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3,629,470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55</xdr:row>
      <xdr:rowOff>5353</xdr:rowOff>
    </xdr:from>
    <xdr:ext cx="690189" cy="259045"/>
    <xdr:sp macro="" textlink="">
      <xdr:nvSpPr>
        <xdr:cNvPr id="263" name="n_4mainValue【橋りょう・トンネル】&#10;一人当たり有形固定資産（償却資産）額">
          <a:extLst>
            <a:ext uri="{FF2B5EF4-FFF2-40B4-BE49-F238E27FC236}">
              <a16:creationId xmlns:a16="http://schemas.microsoft.com/office/drawing/2014/main" id="{55103CE4-9DC9-408D-B06B-A66B9EB2ABAB}"/>
            </a:ext>
          </a:extLst>
        </xdr:cNvPr>
        <xdr:cNvSpPr txBox="1"/>
      </xdr:nvSpPr>
      <xdr:spPr>
        <a:xfrm>
          <a:off x="6627205" y="943510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3,512,661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a:extLst>
            <a:ext uri="{FF2B5EF4-FFF2-40B4-BE49-F238E27FC236}">
              <a16:creationId xmlns:a16="http://schemas.microsoft.com/office/drawing/2014/main" id="{C68FF537-B66D-4F97-9892-AF3187A4E0C1}"/>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a:extLst>
            <a:ext uri="{FF2B5EF4-FFF2-40B4-BE49-F238E27FC236}">
              <a16:creationId xmlns:a16="http://schemas.microsoft.com/office/drawing/2014/main" id="{6D80F7FD-5CB0-48C7-A2BD-11C0E80E95FB}"/>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a:extLst>
            <a:ext uri="{FF2B5EF4-FFF2-40B4-BE49-F238E27FC236}">
              <a16:creationId xmlns:a16="http://schemas.microsoft.com/office/drawing/2014/main" id="{319983D7-996D-46F7-8CA9-157EC6F32F34}"/>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a:extLst>
            <a:ext uri="{FF2B5EF4-FFF2-40B4-BE49-F238E27FC236}">
              <a16:creationId xmlns:a16="http://schemas.microsoft.com/office/drawing/2014/main" id="{0FFB7BBE-1550-45BC-9ED1-E79FF3CF839E}"/>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a:extLst>
            <a:ext uri="{FF2B5EF4-FFF2-40B4-BE49-F238E27FC236}">
              <a16:creationId xmlns:a16="http://schemas.microsoft.com/office/drawing/2014/main" id="{DDDAB0D5-4AE7-4463-8FB4-DBE244AD2A81}"/>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a:extLst>
            <a:ext uri="{FF2B5EF4-FFF2-40B4-BE49-F238E27FC236}">
              <a16:creationId xmlns:a16="http://schemas.microsoft.com/office/drawing/2014/main" id="{63F5C322-078B-44A1-A4DA-503642C81F9C}"/>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a:extLst>
            <a:ext uri="{FF2B5EF4-FFF2-40B4-BE49-F238E27FC236}">
              <a16:creationId xmlns:a16="http://schemas.microsoft.com/office/drawing/2014/main" id="{9E340743-DCF7-40DD-83C7-311AFF80A28B}"/>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a:extLst>
            <a:ext uri="{FF2B5EF4-FFF2-40B4-BE49-F238E27FC236}">
              <a16:creationId xmlns:a16="http://schemas.microsoft.com/office/drawing/2014/main" id="{1F279041-9800-4CDB-ACDB-2A945FD4E23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a:extLst>
            <a:ext uri="{FF2B5EF4-FFF2-40B4-BE49-F238E27FC236}">
              <a16:creationId xmlns:a16="http://schemas.microsoft.com/office/drawing/2014/main" id="{89EB23E6-02D0-4127-8E3C-990D0CD6892C}"/>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a:extLst>
            <a:ext uri="{FF2B5EF4-FFF2-40B4-BE49-F238E27FC236}">
              <a16:creationId xmlns:a16="http://schemas.microsoft.com/office/drawing/2014/main" id="{76DD3B84-10BB-4BA8-A1D4-B070D10B89B2}"/>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a:extLst>
            <a:ext uri="{FF2B5EF4-FFF2-40B4-BE49-F238E27FC236}">
              <a16:creationId xmlns:a16="http://schemas.microsoft.com/office/drawing/2014/main" id="{D1D48D69-8699-4E92-9CD0-B40B4B771E74}"/>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5" name="直線コネクタ 274">
          <a:extLst>
            <a:ext uri="{FF2B5EF4-FFF2-40B4-BE49-F238E27FC236}">
              <a16:creationId xmlns:a16="http://schemas.microsoft.com/office/drawing/2014/main" id="{A5D3FFFF-7CCF-4F31-9FD6-4E788A683F1B}"/>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6" name="テキスト ボックス 275">
          <a:extLst>
            <a:ext uri="{FF2B5EF4-FFF2-40B4-BE49-F238E27FC236}">
              <a16:creationId xmlns:a16="http://schemas.microsoft.com/office/drawing/2014/main" id="{6446CA8D-7421-440F-89F5-525C2A599261}"/>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7" name="直線コネクタ 276">
          <a:extLst>
            <a:ext uri="{FF2B5EF4-FFF2-40B4-BE49-F238E27FC236}">
              <a16:creationId xmlns:a16="http://schemas.microsoft.com/office/drawing/2014/main" id="{0E51EC28-B0B1-4CFD-804C-43B42855B279}"/>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8" name="テキスト ボックス 277">
          <a:extLst>
            <a:ext uri="{FF2B5EF4-FFF2-40B4-BE49-F238E27FC236}">
              <a16:creationId xmlns:a16="http://schemas.microsoft.com/office/drawing/2014/main" id="{047DFA23-4BA8-4489-9D2B-19079A73A4EB}"/>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9" name="直線コネクタ 278">
          <a:extLst>
            <a:ext uri="{FF2B5EF4-FFF2-40B4-BE49-F238E27FC236}">
              <a16:creationId xmlns:a16="http://schemas.microsoft.com/office/drawing/2014/main" id="{39E9E9E8-EE7D-494B-9AD4-E6ECB836F299}"/>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0" name="テキスト ボックス 279">
          <a:extLst>
            <a:ext uri="{FF2B5EF4-FFF2-40B4-BE49-F238E27FC236}">
              <a16:creationId xmlns:a16="http://schemas.microsoft.com/office/drawing/2014/main" id="{8D299E51-F415-433A-87FA-4532E24FC241}"/>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1" name="直線コネクタ 280">
          <a:extLst>
            <a:ext uri="{FF2B5EF4-FFF2-40B4-BE49-F238E27FC236}">
              <a16:creationId xmlns:a16="http://schemas.microsoft.com/office/drawing/2014/main" id="{C5996FBA-6091-47C8-B604-1DF380C7F402}"/>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2" name="テキスト ボックス 281">
          <a:extLst>
            <a:ext uri="{FF2B5EF4-FFF2-40B4-BE49-F238E27FC236}">
              <a16:creationId xmlns:a16="http://schemas.microsoft.com/office/drawing/2014/main" id="{151BAE59-A502-46E0-A75C-56FC3F277031}"/>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3" name="直線コネクタ 282">
          <a:extLst>
            <a:ext uri="{FF2B5EF4-FFF2-40B4-BE49-F238E27FC236}">
              <a16:creationId xmlns:a16="http://schemas.microsoft.com/office/drawing/2014/main" id="{D9C4BD8B-47AA-4C62-82EB-BE7215D959F7}"/>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4" name="テキスト ボックス 283">
          <a:extLst>
            <a:ext uri="{FF2B5EF4-FFF2-40B4-BE49-F238E27FC236}">
              <a16:creationId xmlns:a16="http://schemas.microsoft.com/office/drawing/2014/main" id="{D3149F61-CDFF-47A0-B1C5-3C8E31DDAD2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5" name="直線コネクタ 284">
          <a:extLst>
            <a:ext uri="{FF2B5EF4-FFF2-40B4-BE49-F238E27FC236}">
              <a16:creationId xmlns:a16="http://schemas.microsoft.com/office/drawing/2014/main" id="{85B29E19-21A5-439A-B5EE-04D3B3D9536B}"/>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6" name="テキスト ボックス 285">
          <a:extLst>
            <a:ext uri="{FF2B5EF4-FFF2-40B4-BE49-F238E27FC236}">
              <a16:creationId xmlns:a16="http://schemas.microsoft.com/office/drawing/2014/main" id="{B7CA2E9D-A453-470D-A058-F824516E82D5}"/>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a:extLst>
            <a:ext uri="{FF2B5EF4-FFF2-40B4-BE49-F238E27FC236}">
              <a16:creationId xmlns:a16="http://schemas.microsoft.com/office/drawing/2014/main" id="{E8A2175C-D195-4A58-B546-C202771100A1}"/>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8" name="【公営住宅】&#10;有形固定資産減価償却率グラフ枠">
          <a:extLst>
            <a:ext uri="{FF2B5EF4-FFF2-40B4-BE49-F238E27FC236}">
              <a16:creationId xmlns:a16="http://schemas.microsoft.com/office/drawing/2014/main" id="{3BBC8723-D989-4803-BB84-778D250D5546}"/>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111579</xdr:rowOff>
    </xdr:from>
    <xdr:to>
      <xdr:col>24</xdr:col>
      <xdr:colOff>62865</xdr:colOff>
      <xdr:row>86</xdr:row>
      <xdr:rowOff>168729</xdr:rowOff>
    </xdr:to>
    <xdr:cxnSp macro="">
      <xdr:nvCxnSpPr>
        <xdr:cNvPr id="289" name="直線コネクタ 288">
          <a:extLst>
            <a:ext uri="{FF2B5EF4-FFF2-40B4-BE49-F238E27FC236}">
              <a16:creationId xmlns:a16="http://schemas.microsoft.com/office/drawing/2014/main" id="{30D1A04C-EA77-4B70-9A1B-43676949DF34}"/>
            </a:ext>
          </a:extLst>
        </xdr:cNvPr>
        <xdr:cNvCxnSpPr/>
      </xdr:nvCxnSpPr>
      <xdr:spPr>
        <a:xfrm flipV="1">
          <a:off x="4634865" y="13484679"/>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0" name="【公営住宅】&#10;有形固定資産減価償却率最小値テキスト">
          <a:extLst>
            <a:ext uri="{FF2B5EF4-FFF2-40B4-BE49-F238E27FC236}">
              <a16:creationId xmlns:a16="http://schemas.microsoft.com/office/drawing/2014/main" id="{3C45F8E3-7B90-4698-A754-84591C91E072}"/>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1" name="直線コネクタ 290">
          <a:extLst>
            <a:ext uri="{FF2B5EF4-FFF2-40B4-BE49-F238E27FC236}">
              <a16:creationId xmlns:a16="http://schemas.microsoft.com/office/drawing/2014/main" id="{D3C7939B-D297-4100-89C3-9A56A6E467C1}"/>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58256</xdr:rowOff>
    </xdr:from>
    <xdr:ext cx="405111" cy="259045"/>
    <xdr:sp macro="" textlink="">
      <xdr:nvSpPr>
        <xdr:cNvPr id="292" name="【公営住宅】&#10;有形固定資産減価償却率最大値テキスト">
          <a:extLst>
            <a:ext uri="{FF2B5EF4-FFF2-40B4-BE49-F238E27FC236}">
              <a16:creationId xmlns:a16="http://schemas.microsoft.com/office/drawing/2014/main" id="{7E01D6CE-4F59-4ABD-8619-390507DD9632}"/>
            </a:ext>
          </a:extLst>
        </xdr:cNvPr>
        <xdr:cNvSpPr txBox="1"/>
      </xdr:nvSpPr>
      <xdr:spPr>
        <a:xfrm>
          <a:off x="4673600" y="13259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111579</xdr:rowOff>
    </xdr:from>
    <xdr:to>
      <xdr:col>24</xdr:col>
      <xdr:colOff>152400</xdr:colOff>
      <xdr:row>78</xdr:row>
      <xdr:rowOff>111579</xdr:rowOff>
    </xdr:to>
    <xdr:cxnSp macro="">
      <xdr:nvCxnSpPr>
        <xdr:cNvPr id="293" name="直線コネクタ 292">
          <a:extLst>
            <a:ext uri="{FF2B5EF4-FFF2-40B4-BE49-F238E27FC236}">
              <a16:creationId xmlns:a16="http://schemas.microsoft.com/office/drawing/2014/main" id="{A49C6726-D8EE-49FA-A0C0-FAFC206E6800}"/>
            </a:ext>
          </a:extLst>
        </xdr:cNvPr>
        <xdr:cNvCxnSpPr/>
      </xdr:nvCxnSpPr>
      <xdr:spPr>
        <a:xfrm>
          <a:off x="4546600" y="13484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101616</xdr:rowOff>
    </xdr:from>
    <xdr:ext cx="405111" cy="259045"/>
    <xdr:sp macro="" textlink="">
      <xdr:nvSpPr>
        <xdr:cNvPr id="294" name="【公営住宅】&#10;有形固定資産減価償却率平均値テキスト">
          <a:extLst>
            <a:ext uri="{FF2B5EF4-FFF2-40B4-BE49-F238E27FC236}">
              <a16:creationId xmlns:a16="http://schemas.microsoft.com/office/drawing/2014/main" id="{997C144E-6AEC-4AFB-A31A-D238F6E0F180}"/>
            </a:ext>
          </a:extLst>
        </xdr:cNvPr>
        <xdr:cNvSpPr txBox="1"/>
      </xdr:nvSpPr>
      <xdr:spPr>
        <a:xfrm>
          <a:off x="4673600" y="141605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78739</xdr:rowOff>
    </xdr:from>
    <xdr:to>
      <xdr:col>24</xdr:col>
      <xdr:colOff>114300</xdr:colOff>
      <xdr:row>84</xdr:row>
      <xdr:rowOff>8889</xdr:rowOff>
    </xdr:to>
    <xdr:sp macro="" textlink="">
      <xdr:nvSpPr>
        <xdr:cNvPr id="295" name="フローチャート: 判断 294">
          <a:extLst>
            <a:ext uri="{FF2B5EF4-FFF2-40B4-BE49-F238E27FC236}">
              <a16:creationId xmlns:a16="http://schemas.microsoft.com/office/drawing/2014/main" id="{5179C499-77E3-46A7-8DAD-064D716A21B9}"/>
            </a:ext>
          </a:extLst>
        </xdr:cNvPr>
        <xdr:cNvSpPr/>
      </xdr:nvSpPr>
      <xdr:spPr>
        <a:xfrm>
          <a:off x="4584700" y="1430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49349</xdr:rowOff>
    </xdr:from>
    <xdr:to>
      <xdr:col>20</xdr:col>
      <xdr:colOff>38100</xdr:colOff>
      <xdr:row>83</xdr:row>
      <xdr:rowOff>150949</xdr:rowOff>
    </xdr:to>
    <xdr:sp macro="" textlink="">
      <xdr:nvSpPr>
        <xdr:cNvPr id="296" name="フローチャート: 判断 295">
          <a:extLst>
            <a:ext uri="{FF2B5EF4-FFF2-40B4-BE49-F238E27FC236}">
              <a16:creationId xmlns:a16="http://schemas.microsoft.com/office/drawing/2014/main" id="{78ECB1A1-520F-467D-8185-43DD32DF13F7}"/>
            </a:ext>
          </a:extLst>
        </xdr:cNvPr>
        <xdr:cNvSpPr/>
      </xdr:nvSpPr>
      <xdr:spPr>
        <a:xfrm>
          <a:off x="3746500" y="1427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46082</xdr:rowOff>
    </xdr:from>
    <xdr:to>
      <xdr:col>15</xdr:col>
      <xdr:colOff>101600</xdr:colOff>
      <xdr:row>83</xdr:row>
      <xdr:rowOff>147682</xdr:rowOff>
    </xdr:to>
    <xdr:sp macro="" textlink="">
      <xdr:nvSpPr>
        <xdr:cNvPr id="297" name="フローチャート: 判断 296">
          <a:extLst>
            <a:ext uri="{FF2B5EF4-FFF2-40B4-BE49-F238E27FC236}">
              <a16:creationId xmlns:a16="http://schemas.microsoft.com/office/drawing/2014/main" id="{26BC27FC-A0C7-4E9E-A3A5-EBC8164A39E3}"/>
            </a:ext>
          </a:extLst>
        </xdr:cNvPr>
        <xdr:cNvSpPr/>
      </xdr:nvSpPr>
      <xdr:spPr>
        <a:xfrm>
          <a:off x="2857500" y="14276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34652</xdr:rowOff>
    </xdr:from>
    <xdr:to>
      <xdr:col>10</xdr:col>
      <xdr:colOff>165100</xdr:colOff>
      <xdr:row>83</xdr:row>
      <xdr:rowOff>136252</xdr:rowOff>
    </xdr:to>
    <xdr:sp macro="" textlink="">
      <xdr:nvSpPr>
        <xdr:cNvPr id="298" name="フローチャート: 判断 297">
          <a:extLst>
            <a:ext uri="{FF2B5EF4-FFF2-40B4-BE49-F238E27FC236}">
              <a16:creationId xmlns:a16="http://schemas.microsoft.com/office/drawing/2014/main" id="{6A4AD866-BA68-4914-8031-6E608BF66A29}"/>
            </a:ext>
          </a:extLst>
        </xdr:cNvPr>
        <xdr:cNvSpPr/>
      </xdr:nvSpPr>
      <xdr:spPr>
        <a:xfrm>
          <a:off x="1968500" y="1426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6894</xdr:rowOff>
    </xdr:from>
    <xdr:to>
      <xdr:col>6</xdr:col>
      <xdr:colOff>38100</xdr:colOff>
      <xdr:row>83</xdr:row>
      <xdr:rowOff>108494</xdr:rowOff>
    </xdr:to>
    <xdr:sp macro="" textlink="">
      <xdr:nvSpPr>
        <xdr:cNvPr id="299" name="フローチャート: 判断 298">
          <a:extLst>
            <a:ext uri="{FF2B5EF4-FFF2-40B4-BE49-F238E27FC236}">
              <a16:creationId xmlns:a16="http://schemas.microsoft.com/office/drawing/2014/main" id="{212AD333-D107-4DD7-B3DA-D64F731F40E8}"/>
            </a:ext>
          </a:extLst>
        </xdr:cNvPr>
        <xdr:cNvSpPr/>
      </xdr:nvSpPr>
      <xdr:spPr>
        <a:xfrm>
          <a:off x="1079500" y="1423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2D506E3-E5C7-41D3-A871-8271AA8C683A}"/>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22453942-09FC-4257-A19F-72C361271147}"/>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24303698-0FAE-419A-8F3F-3568270953B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2A0E26D1-7961-4AAA-8D92-40B1414B6A86}"/>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68047D65-2F19-4B2F-B13F-21D3FDBE9708}"/>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137523</xdr:rowOff>
    </xdr:from>
    <xdr:to>
      <xdr:col>24</xdr:col>
      <xdr:colOff>114300</xdr:colOff>
      <xdr:row>86</xdr:row>
      <xdr:rowOff>67673</xdr:rowOff>
    </xdr:to>
    <xdr:sp macro="" textlink="">
      <xdr:nvSpPr>
        <xdr:cNvPr id="305" name="楕円 304">
          <a:extLst>
            <a:ext uri="{FF2B5EF4-FFF2-40B4-BE49-F238E27FC236}">
              <a16:creationId xmlns:a16="http://schemas.microsoft.com/office/drawing/2014/main" id="{F930D01D-175E-4572-92C8-467404FE5078}"/>
            </a:ext>
          </a:extLst>
        </xdr:cNvPr>
        <xdr:cNvSpPr/>
      </xdr:nvSpPr>
      <xdr:spPr>
        <a:xfrm>
          <a:off x="4584700" y="14710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115950</xdr:rowOff>
    </xdr:from>
    <xdr:ext cx="405111" cy="259045"/>
    <xdr:sp macro="" textlink="">
      <xdr:nvSpPr>
        <xdr:cNvPr id="306" name="【公営住宅】&#10;有形固定資産減価償却率該当値テキスト">
          <a:extLst>
            <a:ext uri="{FF2B5EF4-FFF2-40B4-BE49-F238E27FC236}">
              <a16:creationId xmlns:a16="http://schemas.microsoft.com/office/drawing/2014/main" id="{2EF0E671-29B1-44F3-88F5-C31F071DCDAF}"/>
            </a:ext>
          </a:extLst>
        </xdr:cNvPr>
        <xdr:cNvSpPr txBox="1"/>
      </xdr:nvSpPr>
      <xdr:spPr>
        <a:xfrm>
          <a:off x="4673600" y="14689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119562</xdr:rowOff>
    </xdr:from>
    <xdr:to>
      <xdr:col>20</xdr:col>
      <xdr:colOff>38100</xdr:colOff>
      <xdr:row>86</xdr:row>
      <xdr:rowOff>49712</xdr:rowOff>
    </xdr:to>
    <xdr:sp macro="" textlink="">
      <xdr:nvSpPr>
        <xdr:cNvPr id="307" name="楕円 306">
          <a:extLst>
            <a:ext uri="{FF2B5EF4-FFF2-40B4-BE49-F238E27FC236}">
              <a16:creationId xmlns:a16="http://schemas.microsoft.com/office/drawing/2014/main" id="{9C39397E-45E1-41F7-AD42-FE663CBF8779}"/>
            </a:ext>
          </a:extLst>
        </xdr:cNvPr>
        <xdr:cNvSpPr/>
      </xdr:nvSpPr>
      <xdr:spPr>
        <a:xfrm>
          <a:off x="3746500" y="14692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170362</xdr:rowOff>
    </xdr:from>
    <xdr:to>
      <xdr:col>24</xdr:col>
      <xdr:colOff>63500</xdr:colOff>
      <xdr:row>86</xdr:row>
      <xdr:rowOff>16873</xdr:rowOff>
    </xdr:to>
    <xdr:cxnSp macro="">
      <xdr:nvCxnSpPr>
        <xdr:cNvPr id="308" name="直線コネクタ 307">
          <a:extLst>
            <a:ext uri="{FF2B5EF4-FFF2-40B4-BE49-F238E27FC236}">
              <a16:creationId xmlns:a16="http://schemas.microsoft.com/office/drawing/2014/main" id="{5CC9CEA3-6D5C-4F05-A74A-4F75A791EFA0}"/>
            </a:ext>
          </a:extLst>
        </xdr:cNvPr>
        <xdr:cNvCxnSpPr/>
      </xdr:nvCxnSpPr>
      <xdr:spPr>
        <a:xfrm>
          <a:off x="3797300" y="14743612"/>
          <a:ext cx="8382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99968</xdr:rowOff>
    </xdr:from>
    <xdr:to>
      <xdr:col>15</xdr:col>
      <xdr:colOff>101600</xdr:colOff>
      <xdr:row>86</xdr:row>
      <xdr:rowOff>30118</xdr:rowOff>
    </xdr:to>
    <xdr:sp macro="" textlink="">
      <xdr:nvSpPr>
        <xdr:cNvPr id="309" name="楕円 308">
          <a:extLst>
            <a:ext uri="{FF2B5EF4-FFF2-40B4-BE49-F238E27FC236}">
              <a16:creationId xmlns:a16="http://schemas.microsoft.com/office/drawing/2014/main" id="{701027BE-5653-462A-8024-F9AC2EF54894}"/>
            </a:ext>
          </a:extLst>
        </xdr:cNvPr>
        <xdr:cNvSpPr/>
      </xdr:nvSpPr>
      <xdr:spPr>
        <a:xfrm>
          <a:off x="2857500" y="14673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150768</xdr:rowOff>
    </xdr:from>
    <xdr:to>
      <xdr:col>19</xdr:col>
      <xdr:colOff>177800</xdr:colOff>
      <xdr:row>85</xdr:row>
      <xdr:rowOff>170362</xdr:rowOff>
    </xdr:to>
    <xdr:cxnSp macro="">
      <xdr:nvCxnSpPr>
        <xdr:cNvPr id="310" name="直線コネクタ 309">
          <a:extLst>
            <a:ext uri="{FF2B5EF4-FFF2-40B4-BE49-F238E27FC236}">
              <a16:creationId xmlns:a16="http://schemas.microsoft.com/office/drawing/2014/main" id="{D7A1C74B-B1C1-48D6-994C-96E9E693C39C}"/>
            </a:ext>
          </a:extLst>
        </xdr:cNvPr>
        <xdr:cNvCxnSpPr/>
      </xdr:nvCxnSpPr>
      <xdr:spPr>
        <a:xfrm>
          <a:off x="2908300" y="14724018"/>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85</xdr:row>
      <xdr:rowOff>80373</xdr:rowOff>
    </xdr:from>
    <xdr:to>
      <xdr:col>10</xdr:col>
      <xdr:colOff>165100</xdr:colOff>
      <xdr:row>86</xdr:row>
      <xdr:rowOff>10523</xdr:rowOff>
    </xdr:to>
    <xdr:sp macro="" textlink="">
      <xdr:nvSpPr>
        <xdr:cNvPr id="311" name="楕円 310">
          <a:extLst>
            <a:ext uri="{FF2B5EF4-FFF2-40B4-BE49-F238E27FC236}">
              <a16:creationId xmlns:a16="http://schemas.microsoft.com/office/drawing/2014/main" id="{4753B3C1-13BD-42AB-9C39-C3A71ECF3629}"/>
            </a:ext>
          </a:extLst>
        </xdr:cNvPr>
        <xdr:cNvSpPr/>
      </xdr:nvSpPr>
      <xdr:spPr>
        <a:xfrm>
          <a:off x="1968500" y="14653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85</xdr:row>
      <xdr:rowOff>131173</xdr:rowOff>
    </xdr:from>
    <xdr:to>
      <xdr:col>15</xdr:col>
      <xdr:colOff>50800</xdr:colOff>
      <xdr:row>85</xdr:row>
      <xdr:rowOff>150768</xdr:rowOff>
    </xdr:to>
    <xdr:cxnSp macro="">
      <xdr:nvCxnSpPr>
        <xdr:cNvPr id="312" name="直線コネクタ 311">
          <a:extLst>
            <a:ext uri="{FF2B5EF4-FFF2-40B4-BE49-F238E27FC236}">
              <a16:creationId xmlns:a16="http://schemas.microsoft.com/office/drawing/2014/main" id="{E9DA70F6-7DA7-4D1A-88E1-4441BD1F0C77}"/>
            </a:ext>
          </a:extLst>
        </xdr:cNvPr>
        <xdr:cNvCxnSpPr/>
      </xdr:nvCxnSpPr>
      <xdr:spPr>
        <a:xfrm>
          <a:off x="2019300" y="14704423"/>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85</xdr:row>
      <xdr:rowOff>50981</xdr:rowOff>
    </xdr:from>
    <xdr:to>
      <xdr:col>6</xdr:col>
      <xdr:colOff>38100</xdr:colOff>
      <xdr:row>85</xdr:row>
      <xdr:rowOff>152581</xdr:rowOff>
    </xdr:to>
    <xdr:sp macro="" textlink="">
      <xdr:nvSpPr>
        <xdr:cNvPr id="313" name="楕円 312">
          <a:extLst>
            <a:ext uri="{FF2B5EF4-FFF2-40B4-BE49-F238E27FC236}">
              <a16:creationId xmlns:a16="http://schemas.microsoft.com/office/drawing/2014/main" id="{BC4A32D3-22F5-4B6B-83C2-643F2CC99380}"/>
            </a:ext>
          </a:extLst>
        </xdr:cNvPr>
        <xdr:cNvSpPr/>
      </xdr:nvSpPr>
      <xdr:spPr>
        <a:xfrm>
          <a:off x="1079500" y="14624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85</xdr:row>
      <xdr:rowOff>101781</xdr:rowOff>
    </xdr:from>
    <xdr:to>
      <xdr:col>10</xdr:col>
      <xdr:colOff>114300</xdr:colOff>
      <xdr:row>85</xdr:row>
      <xdr:rowOff>131173</xdr:rowOff>
    </xdr:to>
    <xdr:cxnSp macro="">
      <xdr:nvCxnSpPr>
        <xdr:cNvPr id="314" name="直線コネクタ 313">
          <a:extLst>
            <a:ext uri="{FF2B5EF4-FFF2-40B4-BE49-F238E27FC236}">
              <a16:creationId xmlns:a16="http://schemas.microsoft.com/office/drawing/2014/main" id="{CAB55F25-3B30-41C6-907A-A562F149A129}"/>
            </a:ext>
          </a:extLst>
        </xdr:cNvPr>
        <xdr:cNvCxnSpPr/>
      </xdr:nvCxnSpPr>
      <xdr:spPr>
        <a:xfrm>
          <a:off x="1130300" y="14675031"/>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167476</xdr:rowOff>
    </xdr:from>
    <xdr:ext cx="405111" cy="259045"/>
    <xdr:sp macro="" textlink="">
      <xdr:nvSpPr>
        <xdr:cNvPr id="315" name="n_1aveValue【公営住宅】&#10;有形固定資産減価償却率">
          <a:extLst>
            <a:ext uri="{FF2B5EF4-FFF2-40B4-BE49-F238E27FC236}">
              <a16:creationId xmlns:a16="http://schemas.microsoft.com/office/drawing/2014/main" id="{5CBC35D0-14C1-420D-8E93-12F20FFB8C2E}"/>
            </a:ext>
          </a:extLst>
        </xdr:cNvPr>
        <xdr:cNvSpPr txBox="1"/>
      </xdr:nvSpPr>
      <xdr:spPr>
        <a:xfrm>
          <a:off x="3582044" y="140549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164209</xdr:rowOff>
    </xdr:from>
    <xdr:ext cx="405111" cy="259045"/>
    <xdr:sp macro="" textlink="">
      <xdr:nvSpPr>
        <xdr:cNvPr id="316" name="n_2aveValue【公営住宅】&#10;有形固定資産減価償却率">
          <a:extLst>
            <a:ext uri="{FF2B5EF4-FFF2-40B4-BE49-F238E27FC236}">
              <a16:creationId xmlns:a16="http://schemas.microsoft.com/office/drawing/2014/main" id="{2FC89035-604A-4AB0-8224-6102AF96B69D}"/>
            </a:ext>
          </a:extLst>
        </xdr:cNvPr>
        <xdr:cNvSpPr txBox="1"/>
      </xdr:nvSpPr>
      <xdr:spPr>
        <a:xfrm>
          <a:off x="2705744" y="140516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152779</xdr:rowOff>
    </xdr:from>
    <xdr:ext cx="405111" cy="259045"/>
    <xdr:sp macro="" textlink="">
      <xdr:nvSpPr>
        <xdr:cNvPr id="317" name="n_3aveValue【公営住宅】&#10;有形固定資産減価償却率">
          <a:extLst>
            <a:ext uri="{FF2B5EF4-FFF2-40B4-BE49-F238E27FC236}">
              <a16:creationId xmlns:a16="http://schemas.microsoft.com/office/drawing/2014/main" id="{2508FDB6-8C2A-49E2-9795-73D65A355043}"/>
            </a:ext>
          </a:extLst>
        </xdr:cNvPr>
        <xdr:cNvSpPr txBox="1"/>
      </xdr:nvSpPr>
      <xdr:spPr>
        <a:xfrm>
          <a:off x="1816744" y="140402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125021</xdr:rowOff>
    </xdr:from>
    <xdr:ext cx="405111" cy="259045"/>
    <xdr:sp macro="" textlink="">
      <xdr:nvSpPr>
        <xdr:cNvPr id="318" name="n_4aveValue【公営住宅】&#10;有形固定資産減価償却率">
          <a:extLst>
            <a:ext uri="{FF2B5EF4-FFF2-40B4-BE49-F238E27FC236}">
              <a16:creationId xmlns:a16="http://schemas.microsoft.com/office/drawing/2014/main" id="{D2577492-2169-4D45-A1DD-C02027078273}"/>
            </a:ext>
          </a:extLst>
        </xdr:cNvPr>
        <xdr:cNvSpPr txBox="1"/>
      </xdr:nvSpPr>
      <xdr:spPr>
        <a:xfrm>
          <a:off x="927744" y="14012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86</xdr:row>
      <xdr:rowOff>40839</xdr:rowOff>
    </xdr:from>
    <xdr:ext cx="405111" cy="259045"/>
    <xdr:sp macro="" textlink="">
      <xdr:nvSpPr>
        <xdr:cNvPr id="319" name="n_1mainValue【公営住宅】&#10;有形固定資産減価償却率">
          <a:extLst>
            <a:ext uri="{FF2B5EF4-FFF2-40B4-BE49-F238E27FC236}">
              <a16:creationId xmlns:a16="http://schemas.microsoft.com/office/drawing/2014/main" id="{0B1668E9-FF99-4B66-B8B1-4F3F545D80B7}"/>
            </a:ext>
          </a:extLst>
        </xdr:cNvPr>
        <xdr:cNvSpPr txBox="1"/>
      </xdr:nvSpPr>
      <xdr:spPr>
        <a:xfrm>
          <a:off x="3582044" y="14785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86</xdr:row>
      <xdr:rowOff>21245</xdr:rowOff>
    </xdr:from>
    <xdr:ext cx="405111" cy="259045"/>
    <xdr:sp macro="" textlink="">
      <xdr:nvSpPr>
        <xdr:cNvPr id="320" name="n_2mainValue【公営住宅】&#10;有形固定資産減価償却率">
          <a:extLst>
            <a:ext uri="{FF2B5EF4-FFF2-40B4-BE49-F238E27FC236}">
              <a16:creationId xmlns:a16="http://schemas.microsoft.com/office/drawing/2014/main" id="{76EF6859-C874-4C11-A05A-F84C3912D76B}"/>
            </a:ext>
          </a:extLst>
        </xdr:cNvPr>
        <xdr:cNvSpPr txBox="1"/>
      </xdr:nvSpPr>
      <xdr:spPr>
        <a:xfrm>
          <a:off x="2705744" y="147659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86</xdr:row>
      <xdr:rowOff>1650</xdr:rowOff>
    </xdr:from>
    <xdr:ext cx="405111" cy="259045"/>
    <xdr:sp macro="" textlink="">
      <xdr:nvSpPr>
        <xdr:cNvPr id="321" name="n_3mainValue【公営住宅】&#10;有形固定資産減価償却率">
          <a:extLst>
            <a:ext uri="{FF2B5EF4-FFF2-40B4-BE49-F238E27FC236}">
              <a16:creationId xmlns:a16="http://schemas.microsoft.com/office/drawing/2014/main" id="{AF5F5700-0464-4A76-A675-1A54905D0628}"/>
            </a:ext>
          </a:extLst>
        </xdr:cNvPr>
        <xdr:cNvSpPr txBox="1"/>
      </xdr:nvSpPr>
      <xdr:spPr>
        <a:xfrm>
          <a:off x="1816744" y="14746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85</xdr:row>
      <xdr:rowOff>143708</xdr:rowOff>
    </xdr:from>
    <xdr:ext cx="405111" cy="259045"/>
    <xdr:sp macro="" textlink="">
      <xdr:nvSpPr>
        <xdr:cNvPr id="322" name="n_4mainValue【公営住宅】&#10;有形固定資産減価償却率">
          <a:extLst>
            <a:ext uri="{FF2B5EF4-FFF2-40B4-BE49-F238E27FC236}">
              <a16:creationId xmlns:a16="http://schemas.microsoft.com/office/drawing/2014/main" id="{9821100B-FC7E-4D76-BAC0-C12F6837C7F7}"/>
            </a:ext>
          </a:extLst>
        </xdr:cNvPr>
        <xdr:cNvSpPr txBox="1"/>
      </xdr:nvSpPr>
      <xdr:spPr>
        <a:xfrm>
          <a:off x="927744" y="14716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a:extLst>
            <a:ext uri="{FF2B5EF4-FFF2-40B4-BE49-F238E27FC236}">
              <a16:creationId xmlns:a16="http://schemas.microsoft.com/office/drawing/2014/main" id="{9527EC78-D6A1-455B-A6D0-07603D211E8C}"/>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a:extLst>
            <a:ext uri="{FF2B5EF4-FFF2-40B4-BE49-F238E27FC236}">
              <a16:creationId xmlns:a16="http://schemas.microsoft.com/office/drawing/2014/main" id="{BF6C8FB1-627F-4B36-AA67-03D96CF98CBC}"/>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a:extLst>
            <a:ext uri="{FF2B5EF4-FFF2-40B4-BE49-F238E27FC236}">
              <a16:creationId xmlns:a16="http://schemas.microsoft.com/office/drawing/2014/main" id="{AC2BBFA6-F6DC-4D1C-9ACC-30F1536AAED8}"/>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a:extLst>
            <a:ext uri="{FF2B5EF4-FFF2-40B4-BE49-F238E27FC236}">
              <a16:creationId xmlns:a16="http://schemas.microsoft.com/office/drawing/2014/main" id="{613EEA31-1302-4BDD-AA52-AB6CB30C9DB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a:extLst>
            <a:ext uri="{FF2B5EF4-FFF2-40B4-BE49-F238E27FC236}">
              <a16:creationId xmlns:a16="http://schemas.microsoft.com/office/drawing/2014/main" id="{5CCFBD5D-F68B-499D-9B38-402300F00E09}"/>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a:extLst>
            <a:ext uri="{FF2B5EF4-FFF2-40B4-BE49-F238E27FC236}">
              <a16:creationId xmlns:a16="http://schemas.microsoft.com/office/drawing/2014/main" id="{405796F6-1D80-4221-9928-878C0D050BEB}"/>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a:extLst>
            <a:ext uri="{FF2B5EF4-FFF2-40B4-BE49-F238E27FC236}">
              <a16:creationId xmlns:a16="http://schemas.microsoft.com/office/drawing/2014/main" id="{FB8E98B1-749C-472F-B92A-BA5460B0BA34}"/>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a:extLst>
            <a:ext uri="{FF2B5EF4-FFF2-40B4-BE49-F238E27FC236}">
              <a16:creationId xmlns:a16="http://schemas.microsoft.com/office/drawing/2014/main" id="{CA6A4EE4-AF63-49C8-B593-0E91AF7E79BC}"/>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a:extLst>
            <a:ext uri="{FF2B5EF4-FFF2-40B4-BE49-F238E27FC236}">
              <a16:creationId xmlns:a16="http://schemas.microsoft.com/office/drawing/2014/main" id="{B30F8DB3-9AED-4AED-AADB-3CFF358B91B8}"/>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a:extLst>
            <a:ext uri="{FF2B5EF4-FFF2-40B4-BE49-F238E27FC236}">
              <a16:creationId xmlns:a16="http://schemas.microsoft.com/office/drawing/2014/main" id="{41BF0367-8CC6-48B2-867E-F97CEA36A469}"/>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3" name="直線コネクタ 332">
          <a:extLst>
            <a:ext uri="{FF2B5EF4-FFF2-40B4-BE49-F238E27FC236}">
              <a16:creationId xmlns:a16="http://schemas.microsoft.com/office/drawing/2014/main" id="{93E1ECB6-3E1F-48A9-9F8F-499D5ACC6D5D}"/>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4" name="テキスト ボックス 333">
          <a:extLst>
            <a:ext uri="{FF2B5EF4-FFF2-40B4-BE49-F238E27FC236}">
              <a16:creationId xmlns:a16="http://schemas.microsoft.com/office/drawing/2014/main" id="{02A78281-CB4E-4922-BC5B-02C33FF36B95}"/>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5" name="直線コネクタ 334">
          <a:extLst>
            <a:ext uri="{FF2B5EF4-FFF2-40B4-BE49-F238E27FC236}">
              <a16:creationId xmlns:a16="http://schemas.microsoft.com/office/drawing/2014/main" id="{774E8316-B7CF-4877-9761-4D4CC03BEE1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6" name="テキスト ボックス 335">
          <a:extLst>
            <a:ext uri="{FF2B5EF4-FFF2-40B4-BE49-F238E27FC236}">
              <a16:creationId xmlns:a16="http://schemas.microsoft.com/office/drawing/2014/main" id="{6A6EE05D-DFEB-4B7D-B556-920996365F1B}"/>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7" name="直線コネクタ 336">
          <a:extLst>
            <a:ext uri="{FF2B5EF4-FFF2-40B4-BE49-F238E27FC236}">
              <a16:creationId xmlns:a16="http://schemas.microsoft.com/office/drawing/2014/main" id="{7A57A137-DCAD-4277-8BFB-7E6AF6737A95}"/>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8" name="テキスト ボックス 337">
          <a:extLst>
            <a:ext uri="{FF2B5EF4-FFF2-40B4-BE49-F238E27FC236}">
              <a16:creationId xmlns:a16="http://schemas.microsoft.com/office/drawing/2014/main" id="{A5344E44-D868-4CEA-AB55-B7E186A3B13E}"/>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9" name="直線コネクタ 338">
          <a:extLst>
            <a:ext uri="{FF2B5EF4-FFF2-40B4-BE49-F238E27FC236}">
              <a16:creationId xmlns:a16="http://schemas.microsoft.com/office/drawing/2014/main" id="{49DD0AE4-4662-4C00-A1B6-F0CA47B90D7E}"/>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0" name="テキスト ボックス 339">
          <a:extLst>
            <a:ext uri="{FF2B5EF4-FFF2-40B4-BE49-F238E27FC236}">
              <a16:creationId xmlns:a16="http://schemas.microsoft.com/office/drawing/2014/main" id="{7AE85971-8E31-41A2-BA99-B9C388F316F7}"/>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1" name="直線コネクタ 340">
          <a:extLst>
            <a:ext uri="{FF2B5EF4-FFF2-40B4-BE49-F238E27FC236}">
              <a16:creationId xmlns:a16="http://schemas.microsoft.com/office/drawing/2014/main" id="{668EF1BE-EE6C-49F3-83F1-E4653124DAC2}"/>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2" name="テキスト ボックス 341">
          <a:extLst>
            <a:ext uri="{FF2B5EF4-FFF2-40B4-BE49-F238E27FC236}">
              <a16:creationId xmlns:a16="http://schemas.microsoft.com/office/drawing/2014/main" id="{3D60E619-99FF-4BC5-B62D-801F7BA710CC}"/>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3" name="直線コネクタ 342">
          <a:extLst>
            <a:ext uri="{FF2B5EF4-FFF2-40B4-BE49-F238E27FC236}">
              <a16:creationId xmlns:a16="http://schemas.microsoft.com/office/drawing/2014/main" id="{0203D1D9-81B8-4BA0-B527-ED7F16C3F8F7}"/>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4" name="テキスト ボックス 343">
          <a:extLst>
            <a:ext uri="{FF2B5EF4-FFF2-40B4-BE49-F238E27FC236}">
              <a16:creationId xmlns:a16="http://schemas.microsoft.com/office/drawing/2014/main" id="{8F1E1BEF-325D-4359-B41B-7C50CCF729B2}"/>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5" name="【公営住宅】&#10;一人当たり面積グラフ枠">
          <a:extLst>
            <a:ext uri="{FF2B5EF4-FFF2-40B4-BE49-F238E27FC236}">
              <a16:creationId xmlns:a16="http://schemas.microsoft.com/office/drawing/2014/main" id="{BA743C4F-C167-4706-B0BD-0C8C9EE3272E}"/>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122873</xdr:rowOff>
    </xdr:from>
    <xdr:to>
      <xdr:col>54</xdr:col>
      <xdr:colOff>189865</xdr:colOff>
      <xdr:row>86</xdr:row>
      <xdr:rowOff>111061</xdr:rowOff>
    </xdr:to>
    <xdr:cxnSp macro="">
      <xdr:nvCxnSpPr>
        <xdr:cNvPr id="346" name="直線コネクタ 345">
          <a:extLst>
            <a:ext uri="{FF2B5EF4-FFF2-40B4-BE49-F238E27FC236}">
              <a16:creationId xmlns:a16="http://schemas.microsoft.com/office/drawing/2014/main" id="{20A093AF-C5FA-4592-9794-763BE57F67BF}"/>
            </a:ext>
          </a:extLst>
        </xdr:cNvPr>
        <xdr:cNvCxnSpPr/>
      </xdr:nvCxnSpPr>
      <xdr:spPr>
        <a:xfrm flipV="1">
          <a:off x="10476865" y="13324523"/>
          <a:ext cx="0" cy="15312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114888</xdr:rowOff>
    </xdr:from>
    <xdr:ext cx="469744" cy="259045"/>
    <xdr:sp macro="" textlink="">
      <xdr:nvSpPr>
        <xdr:cNvPr id="347" name="【公営住宅】&#10;一人当たり面積最小値テキスト">
          <a:extLst>
            <a:ext uri="{FF2B5EF4-FFF2-40B4-BE49-F238E27FC236}">
              <a16:creationId xmlns:a16="http://schemas.microsoft.com/office/drawing/2014/main" id="{40CAAD8F-E9D9-42D4-B1E9-88401CDA24D7}"/>
            </a:ext>
          </a:extLst>
        </xdr:cNvPr>
        <xdr:cNvSpPr txBox="1"/>
      </xdr:nvSpPr>
      <xdr:spPr>
        <a:xfrm>
          <a:off x="10515600" y="14859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111061</xdr:rowOff>
    </xdr:from>
    <xdr:to>
      <xdr:col>55</xdr:col>
      <xdr:colOff>88900</xdr:colOff>
      <xdr:row>86</xdr:row>
      <xdr:rowOff>111061</xdr:rowOff>
    </xdr:to>
    <xdr:cxnSp macro="">
      <xdr:nvCxnSpPr>
        <xdr:cNvPr id="348" name="直線コネクタ 347">
          <a:extLst>
            <a:ext uri="{FF2B5EF4-FFF2-40B4-BE49-F238E27FC236}">
              <a16:creationId xmlns:a16="http://schemas.microsoft.com/office/drawing/2014/main" id="{21964B46-058E-4D33-AE81-D50F90B3A075}"/>
            </a:ext>
          </a:extLst>
        </xdr:cNvPr>
        <xdr:cNvCxnSpPr/>
      </xdr:nvCxnSpPr>
      <xdr:spPr>
        <a:xfrm>
          <a:off x="10388600" y="14855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69550</xdr:rowOff>
    </xdr:from>
    <xdr:ext cx="469744" cy="259045"/>
    <xdr:sp macro="" textlink="">
      <xdr:nvSpPr>
        <xdr:cNvPr id="349" name="【公営住宅】&#10;一人当たり面積最大値テキスト">
          <a:extLst>
            <a:ext uri="{FF2B5EF4-FFF2-40B4-BE49-F238E27FC236}">
              <a16:creationId xmlns:a16="http://schemas.microsoft.com/office/drawing/2014/main" id="{34D0157B-5080-4F7D-971F-02B06C94A4C4}"/>
            </a:ext>
          </a:extLst>
        </xdr:cNvPr>
        <xdr:cNvSpPr txBox="1"/>
      </xdr:nvSpPr>
      <xdr:spPr>
        <a:xfrm>
          <a:off x="10515600" y="13099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122873</xdr:rowOff>
    </xdr:from>
    <xdr:to>
      <xdr:col>55</xdr:col>
      <xdr:colOff>88900</xdr:colOff>
      <xdr:row>77</xdr:row>
      <xdr:rowOff>122873</xdr:rowOff>
    </xdr:to>
    <xdr:cxnSp macro="">
      <xdr:nvCxnSpPr>
        <xdr:cNvPr id="350" name="直線コネクタ 349">
          <a:extLst>
            <a:ext uri="{FF2B5EF4-FFF2-40B4-BE49-F238E27FC236}">
              <a16:creationId xmlns:a16="http://schemas.microsoft.com/office/drawing/2014/main" id="{8AD6563A-BE39-4939-BD17-2E8B0E314332}"/>
            </a:ext>
          </a:extLst>
        </xdr:cNvPr>
        <xdr:cNvCxnSpPr/>
      </xdr:nvCxnSpPr>
      <xdr:spPr>
        <a:xfrm>
          <a:off x="10388600" y="13324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59135</xdr:rowOff>
    </xdr:from>
    <xdr:ext cx="469744" cy="259045"/>
    <xdr:sp macro="" textlink="">
      <xdr:nvSpPr>
        <xdr:cNvPr id="351" name="【公営住宅】&#10;一人当たり面積平均値テキスト">
          <a:extLst>
            <a:ext uri="{FF2B5EF4-FFF2-40B4-BE49-F238E27FC236}">
              <a16:creationId xmlns:a16="http://schemas.microsoft.com/office/drawing/2014/main" id="{22B40CA1-161B-4C27-9274-1BBA93F72226}"/>
            </a:ext>
          </a:extLst>
        </xdr:cNvPr>
        <xdr:cNvSpPr txBox="1"/>
      </xdr:nvSpPr>
      <xdr:spPr>
        <a:xfrm>
          <a:off x="10515600" y="142894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36258</xdr:rowOff>
    </xdr:from>
    <xdr:to>
      <xdr:col>55</xdr:col>
      <xdr:colOff>50800</xdr:colOff>
      <xdr:row>84</xdr:row>
      <xdr:rowOff>137858</xdr:rowOff>
    </xdr:to>
    <xdr:sp macro="" textlink="">
      <xdr:nvSpPr>
        <xdr:cNvPr id="352" name="フローチャート: 判断 351">
          <a:extLst>
            <a:ext uri="{FF2B5EF4-FFF2-40B4-BE49-F238E27FC236}">
              <a16:creationId xmlns:a16="http://schemas.microsoft.com/office/drawing/2014/main" id="{B9BC480B-A9C6-4064-9B74-E294CE79663B}"/>
            </a:ext>
          </a:extLst>
        </xdr:cNvPr>
        <xdr:cNvSpPr/>
      </xdr:nvSpPr>
      <xdr:spPr>
        <a:xfrm>
          <a:off x="10426700" y="14438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72834</xdr:rowOff>
    </xdr:from>
    <xdr:to>
      <xdr:col>50</xdr:col>
      <xdr:colOff>165100</xdr:colOff>
      <xdr:row>85</xdr:row>
      <xdr:rowOff>2984</xdr:rowOff>
    </xdr:to>
    <xdr:sp macro="" textlink="">
      <xdr:nvSpPr>
        <xdr:cNvPr id="353" name="フローチャート: 判断 352">
          <a:extLst>
            <a:ext uri="{FF2B5EF4-FFF2-40B4-BE49-F238E27FC236}">
              <a16:creationId xmlns:a16="http://schemas.microsoft.com/office/drawing/2014/main" id="{16408E6F-700B-45D4-87B8-CDC10935A636}"/>
            </a:ext>
          </a:extLst>
        </xdr:cNvPr>
        <xdr:cNvSpPr/>
      </xdr:nvSpPr>
      <xdr:spPr>
        <a:xfrm>
          <a:off x="9588500" y="1447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55880</xdr:rowOff>
    </xdr:from>
    <xdr:to>
      <xdr:col>46</xdr:col>
      <xdr:colOff>38100</xdr:colOff>
      <xdr:row>84</xdr:row>
      <xdr:rowOff>157480</xdr:rowOff>
    </xdr:to>
    <xdr:sp macro="" textlink="">
      <xdr:nvSpPr>
        <xdr:cNvPr id="354" name="フローチャート: 判断 353">
          <a:extLst>
            <a:ext uri="{FF2B5EF4-FFF2-40B4-BE49-F238E27FC236}">
              <a16:creationId xmlns:a16="http://schemas.microsoft.com/office/drawing/2014/main" id="{24E70D8F-73F1-4ADC-9688-152293AA2074}"/>
            </a:ext>
          </a:extLst>
        </xdr:cNvPr>
        <xdr:cNvSpPr/>
      </xdr:nvSpPr>
      <xdr:spPr>
        <a:xfrm>
          <a:off x="8699500" y="1445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42163</xdr:rowOff>
    </xdr:from>
    <xdr:to>
      <xdr:col>41</xdr:col>
      <xdr:colOff>101600</xdr:colOff>
      <xdr:row>84</xdr:row>
      <xdr:rowOff>143763</xdr:rowOff>
    </xdr:to>
    <xdr:sp macro="" textlink="">
      <xdr:nvSpPr>
        <xdr:cNvPr id="355" name="フローチャート: 判断 354">
          <a:extLst>
            <a:ext uri="{FF2B5EF4-FFF2-40B4-BE49-F238E27FC236}">
              <a16:creationId xmlns:a16="http://schemas.microsoft.com/office/drawing/2014/main" id="{6F8CFBB6-7403-4629-8F4E-9D4A3523CD7E}"/>
            </a:ext>
          </a:extLst>
        </xdr:cNvPr>
        <xdr:cNvSpPr/>
      </xdr:nvSpPr>
      <xdr:spPr>
        <a:xfrm>
          <a:off x="7810500" y="14443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74358</xdr:rowOff>
    </xdr:from>
    <xdr:to>
      <xdr:col>36</xdr:col>
      <xdr:colOff>165100</xdr:colOff>
      <xdr:row>85</xdr:row>
      <xdr:rowOff>4508</xdr:rowOff>
    </xdr:to>
    <xdr:sp macro="" textlink="">
      <xdr:nvSpPr>
        <xdr:cNvPr id="356" name="フローチャート: 判断 355">
          <a:extLst>
            <a:ext uri="{FF2B5EF4-FFF2-40B4-BE49-F238E27FC236}">
              <a16:creationId xmlns:a16="http://schemas.microsoft.com/office/drawing/2014/main" id="{9BD78805-DB62-4D18-80DA-5DE068F954C8}"/>
            </a:ext>
          </a:extLst>
        </xdr:cNvPr>
        <xdr:cNvSpPr/>
      </xdr:nvSpPr>
      <xdr:spPr>
        <a:xfrm>
          <a:off x="6921500" y="14476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10304784-19FB-4A26-8D19-994E7E72DCEC}"/>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B82F3476-E707-467E-B56A-E5EA4185EF9D}"/>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F2B493A6-3D85-4266-94B2-C639E2A5E34C}"/>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1994E2BC-D237-4375-A2E6-0D27432E2AFB}"/>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FAB1CBD3-BFD8-4717-810B-5B878D6D197A}"/>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116460</xdr:rowOff>
    </xdr:from>
    <xdr:to>
      <xdr:col>55</xdr:col>
      <xdr:colOff>50800</xdr:colOff>
      <xdr:row>85</xdr:row>
      <xdr:rowOff>46610</xdr:rowOff>
    </xdr:to>
    <xdr:sp macro="" textlink="">
      <xdr:nvSpPr>
        <xdr:cNvPr id="362" name="楕円 361">
          <a:extLst>
            <a:ext uri="{FF2B5EF4-FFF2-40B4-BE49-F238E27FC236}">
              <a16:creationId xmlns:a16="http://schemas.microsoft.com/office/drawing/2014/main" id="{E4916262-2869-492C-A045-781717A13752}"/>
            </a:ext>
          </a:extLst>
        </xdr:cNvPr>
        <xdr:cNvSpPr/>
      </xdr:nvSpPr>
      <xdr:spPr>
        <a:xfrm>
          <a:off x="10426700" y="14518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94887</xdr:rowOff>
    </xdr:from>
    <xdr:ext cx="469744" cy="259045"/>
    <xdr:sp macro="" textlink="">
      <xdr:nvSpPr>
        <xdr:cNvPr id="363" name="【公営住宅】&#10;一人当たり面積該当値テキスト">
          <a:extLst>
            <a:ext uri="{FF2B5EF4-FFF2-40B4-BE49-F238E27FC236}">
              <a16:creationId xmlns:a16="http://schemas.microsoft.com/office/drawing/2014/main" id="{A39FF1CF-894E-4992-969D-7FEC705393A7}"/>
            </a:ext>
          </a:extLst>
        </xdr:cNvPr>
        <xdr:cNvSpPr txBox="1"/>
      </xdr:nvSpPr>
      <xdr:spPr>
        <a:xfrm>
          <a:off x="10515600" y="14496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125794</xdr:rowOff>
    </xdr:from>
    <xdr:to>
      <xdr:col>50</xdr:col>
      <xdr:colOff>165100</xdr:colOff>
      <xdr:row>85</xdr:row>
      <xdr:rowOff>55944</xdr:rowOff>
    </xdr:to>
    <xdr:sp macro="" textlink="">
      <xdr:nvSpPr>
        <xdr:cNvPr id="364" name="楕円 363">
          <a:extLst>
            <a:ext uri="{FF2B5EF4-FFF2-40B4-BE49-F238E27FC236}">
              <a16:creationId xmlns:a16="http://schemas.microsoft.com/office/drawing/2014/main" id="{C59BE539-E3AF-444D-896A-F51377DD3507}"/>
            </a:ext>
          </a:extLst>
        </xdr:cNvPr>
        <xdr:cNvSpPr/>
      </xdr:nvSpPr>
      <xdr:spPr>
        <a:xfrm>
          <a:off x="9588500" y="14527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167260</xdr:rowOff>
    </xdr:from>
    <xdr:to>
      <xdr:col>55</xdr:col>
      <xdr:colOff>0</xdr:colOff>
      <xdr:row>85</xdr:row>
      <xdr:rowOff>5144</xdr:rowOff>
    </xdr:to>
    <xdr:cxnSp macro="">
      <xdr:nvCxnSpPr>
        <xdr:cNvPr id="365" name="直線コネクタ 364">
          <a:extLst>
            <a:ext uri="{FF2B5EF4-FFF2-40B4-BE49-F238E27FC236}">
              <a16:creationId xmlns:a16="http://schemas.microsoft.com/office/drawing/2014/main" id="{E021492B-5B38-498D-A2A1-0B731C638CD6}"/>
            </a:ext>
          </a:extLst>
        </xdr:cNvPr>
        <xdr:cNvCxnSpPr/>
      </xdr:nvCxnSpPr>
      <xdr:spPr>
        <a:xfrm flipV="1">
          <a:off x="9639300" y="14569060"/>
          <a:ext cx="838200" cy="9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131127</xdr:rowOff>
    </xdr:from>
    <xdr:to>
      <xdr:col>46</xdr:col>
      <xdr:colOff>38100</xdr:colOff>
      <xdr:row>85</xdr:row>
      <xdr:rowOff>61277</xdr:rowOff>
    </xdr:to>
    <xdr:sp macro="" textlink="">
      <xdr:nvSpPr>
        <xdr:cNvPr id="366" name="楕円 365">
          <a:extLst>
            <a:ext uri="{FF2B5EF4-FFF2-40B4-BE49-F238E27FC236}">
              <a16:creationId xmlns:a16="http://schemas.microsoft.com/office/drawing/2014/main" id="{C0768DD4-2CE1-4B7D-AFF1-AE49CBD6AA91}"/>
            </a:ext>
          </a:extLst>
        </xdr:cNvPr>
        <xdr:cNvSpPr/>
      </xdr:nvSpPr>
      <xdr:spPr>
        <a:xfrm>
          <a:off x="8699500" y="14532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5144</xdr:rowOff>
    </xdr:from>
    <xdr:to>
      <xdr:col>50</xdr:col>
      <xdr:colOff>114300</xdr:colOff>
      <xdr:row>85</xdr:row>
      <xdr:rowOff>10477</xdr:rowOff>
    </xdr:to>
    <xdr:cxnSp macro="">
      <xdr:nvCxnSpPr>
        <xdr:cNvPr id="367" name="直線コネクタ 366">
          <a:extLst>
            <a:ext uri="{FF2B5EF4-FFF2-40B4-BE49-F238E27FC236}">
              <a16:creationId xmlns:a16="http://schemas.microsoft.com/office/drawing/2014/main" id="{CD22EDF0-9669-4D4F-BEBB-C1E7CEB4D62F}"/>
            </a:ext>
          </a:extLst>
        </xdr:cNvPr>
        <xdr:cNvCxnSpPr/>
      </xdr:nvCxnSpPr>
      <xdr:spPr>
        <a:xfrm flipV="1">
          <a:off x="8750300" y="14578394"/>
          <a:ext cx="889000" cy="5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136652</xdr:rowOff>
    </xdr:from>
    <xdr:to>
      <xdr:col>41</xdr:col>
      <xdr:colOff>101600</xdr:colOff>
      <xdr:row>85</xdr:row>
      <xdr:rowOff>66802</xdr:rowOff>
    </xdr:to>
    <xdr:sp macro="" textlink="">
      <xdr:nvSpPr>
        <xdr:cNvPr id="368" name="楕円 367">
          <a:extLst>
            <a:ext uri="{FF2B5EF4-FFF2-40B4-BE49-F238E27FC236}">
              <a16:creationId xmlns:a16="http://schemas.microsoft.com/office/drawing/2014/main" id="{5CAB28DE-825C-4004-AF2D-90FD49D3C71E}"/>
            </a:ext>
          </a:extLst>
        </xdr:cNvPr>
        <xdr:cNvSpPr/>
      </xdr:nvSpPr>
      <xdr:spPr>
        <a:xfrm>
          <a:off x="7810500" y="14538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10477</xdr:rowOff>
    </xdr:from>
    <xdr:to>
      <xdr:col>45</xdr:col>
      <xdr:colOff>177800</xdr:colOff>
      <xdr:row>85</xdr:row>
      <xdr:rowOff>16002</xdr:rowOff>
    </xdr:to>
    <xdr:cxnSp macro="">
      <xdr:nvCxnSpPr>
        <xdr:cNvPr id="369" name="直線コネクタ 368">
          <a:extLst>
            <a:ext uri="{FF2B5EF4-FFF2-40B4-BE49-F238E27FC236}">
              <a16:creationId xmlns:a16="http://schemas.microsoft.com/office/drawing/2014/main" id="{DD6D90EF-5A05-4783-B9C0-26A760E958EF}"/>
            </a:ext>
          </a:extLst>
        </xdr:cNvPr>
        <xdr:cNvCxnSpPr/>
      </xdr:nvCxnSpPr>
      <xdr:spPr>
        <a:xfrm flipV="1">
          <a:off x="7861300" y="14583727"/>
          <a:ext cx="889000" cy="5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144844</xdr:rowOff>
    </xdr:from>
    <xdr:to>
      <xdr:col>36</xdr:col>
      <xdr:colOff>165100</xdr:colOff>
      <xdr:row>85</xdr:row>
      <xdr:rowOff>74994</xdr:rowOff>
    </xdr:to>
    <xdr:sp macro="" textlink="">
      <xdr:nvSpPr>
        <xdr:cNvPr id="370" name="楕円 369">
          <a:extLst>
            <a:ext uri="{FF2B5EF4-FFF2-40B4-BE49-F238E27FC236}">
              <a16:creationId xmlns:a16="http://schemas.microsoft.com/office/drawing/2014/main" id="{7AF17768-99DA-435C-B7B9-10D50EBEA42A}"/>
            </a:ext>
          </a:extLst>
        </xdr:cNvPr>
        <xdr:cNvSpPr/>
      </xdr:nvSpPr>
      <xdr:spPr>
        <a:xfrm>
          <a:off x="6921500" y="14546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16002</xdr:rowOff>
    </xdr:from>
    <xdr:to>
      <xdr:col>41</xdr:col>
      <xdr:colOff>50800</xdr:colOff>
      <xdr:row>85</xdr:row>
      <xdr:rowOff>24194</xdr:rowOff>
    </xdr:to>
    <xdr:cxnSp macro="">
      <xdr:nvCxnSpPr>
        <xdr:cNvPr id="371" name="直線コネクタ 370">
          <a:extLst>
            <a:ext uri="{FF2B5EF4-FFF2-40B4-BE49-F238E27FC236}">
              <a16:creationId xmlns:a16="http://schemas.microsoft.com/office/drawing/2014/main" id="{F96100A9-F735-4814-995C-FD1F81DA68AB}"/>
            </a:ext>
          </a:extLst>
        </xdr:cNvPr>
        <xdr:cNvCxnSpPr/>
      </xdr:nvCxnSpPr>
      <xdr:spPr>
        <a:xfrm flipV="1">
          <a:off x="6972300" y="14589252"/>
          <a:ext cx="889000" cy="8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19511</xdr:rowOff>
    </xdr:from>
    <xdr:ext cx="469744" cy="259045"/>
    <xdr:sp macro="" textlink="">
      <xdr:nvSpPr>
        <xdr:cNvPr id="372" name="n_1aveValue【公営住宅】&#10;一人当たり面積">
          <a:extLst>
            <a:ext uri="{FF2B5EF4-FFF2-40B4-BE49-F238E27FC236}">
              <a16:creationId xmlns:a16="http://schemas.microsoft.com/office/drawing/2014/main" id="{E5B23717-3C35-4C73-9273-2B396AB3612D}"/>
            </a:ext>
          </a:extLst>
        </xdr:cNvPr>
        <xdr:cNvSpPr txBox="1"/>
      </xdr:nvSpPr>
      <xdr:spPr>
        <a:xfrm>
          <a:off x="9391727" y="14249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2557</xdr:rowOff>
    </xdr:from>
    <xdr:ext cx="469744" cy="259045"/>
    <xdr:sp macro="" textlink="">
      <xdr:nvSpPr>
        <xdr:cNvPr id="373" name="n_2aveValue【公営住宅】&#10;一人当たり面積">
          <a:extLst>
            <a:ext uri="{FF2B5EF4-FFF2-40B4-BE49-F238E27FC236}">
              <a16:creationId xmlns:a16="http://schemas.microsoft.com/office/drawing/2014/main" id="{A0AD1663-96BB-4DD9-AA4B-E816E9625828}"/>
            </a:ext>
          </a:extLst>
        </xdr:cNvPr>
        <xdr:cNvSpPr txBox="1"/>
      </xdr:nvSpPr>
      <xdr:spPr>
        <a:xfrm>
          <a:off x="8515427" y="1423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160290</xdr:rowOff>
    </xdr:from>
    <xdr:ext cx="469744" cy="259045"/>
    <xdr:sp macro="" textlink="">
      <xdr:nvSpPr>
        <xdr:cNvPr id="374" name="n_3aveValue【公営住宅】&#10;一人当たり面積">
          <a:extLst>
            <a:ext uri="{FF2B5EF4-FFF2-40B4-BE49-F238E27FC236}">
              <a16:creationId xmlns:a16="http://schemas.microsoft.com/office/drawing/2014/main" id="{543D3ED4-7CAA-4638-B955-2B8899834BF7}"/>
            </a:ext>
          </a:extLst>
        </xdr:cNvPr>
        <xdr:cNvSpPr txBox="1"/>
      </xdr:nvSpPr>
      <xdr:spPr>
        <a:xfrm>
          <a:off x="7626427" y="1421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21035</xdr:rowOff>
    </xdr:from>
    <xdr:ext cx="469744" cy="259045"/>
    <xdr:sp macro="" textlink="">
      <xdr:nvSpPr>
        <xdr:cNvPr id="375" name="n_4aveValue【公営住宅】&#10;一人当たり面積">
          <a:extLst>
            <a:ext uri="{FF2B5EF4-FFF2-40B4-BE49-F238E27FC236}">
              <a16:creationId xmlns:a16="http://schemas.microsoft.com/office/drawing/2014/main" id="{944AC78A-CF50-4888-9593-E759B05D3964}"/>
            </a:ext>
          </a:extLst>
        </xdr:cNvPr>
        <xdr:cNvSpPr txBox="1"/>
      </xdr:nvSpPr>
      <xdr:spPr>
        <a:xfrm>
          <a:off x="6737427" y="14251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47071</xdr:rowOff>
    </xdr:from>
    <xdr:ext cx="469744" cy="259045"/>
    <xdr:sp macro="" textlink="">
      <xdr:nvSpPr>
        <xdr:cNvPr id="376" name="n_1mainValue【公営住宅】&#10;一人当たり面積">
          <a:extLst>
            <a:ext uri="{FF2B5EF4-FFF2-40B4-BE49-F238E27FC236}">
              <a16:creationId xmlns:a16="http://schemas.microsoft.com/office/drawing/2014/main" id="{81547B77-59AA-4ED7-83B6-C5F8AB388B94}"/>
            </a:ext>
          </a:extLst>
        </xdr:cNvPr>
        <xdr:cNvSpPr txBox="1"/>
      </xdr:nvSpPr>
      <xdr:spPr>
        <a:xfrm>
          <a:off x="9391727" y="14620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52404</xdr:rowOff>
    </xdr:from>
    <xdr:ext cx="469744" cy="259045"/>
    <xdr:sp macro="" textlink="">
      <xdr:nvSpPr>
        <xdr:cNvPr id="377" name="n_2mainValue【公営住宅】&#10;一人当たり面積">
          <a:extLst>
            <a:ext uri="{FF2B5EF4-FFF2-40B4-BE49-F238E27FC236}">
              <a16:creationId xmlns:a16="http://schemas.microsoft.com/office/drawing/2014/main" id="{227237F5-2294-404B-8EFD-EFE39874AE69}"/>
            </a:ext>
          </a:extLst>
        </xdr:cNvPr>
        <xdr:cNvSpPr txBox="1"/>
      </xdr:nvSpPr>
      <xdr:spPr>
        <a:xfrm>
          <a:off x="8515427" y="14625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57929</xdr:rowOff>
    </xdr:from>
    <xdr:ext cx="469744" cy="259045"/>
    <xdr:sp macro="" textlink="">
      <xdr:nvSpPr>
        <xdr:cNvPr id="378" name="n_3mainValue【公営住宅】&#10;一人当たり面積">
          <a:extLst>
            <a:ext uri="{FF2B5EF4-FFF2-40B4-BE49-F238E27FC236}">
              <a16:creationId xmlns:a16="http://schemas.microsoft.com/office/drawing/2014/main" id="{EF782300-C41E-4205-99C3-6D7F6B37EB3D}"/>
            </a:ext>
          </a:extLst>
        </xdr:cNvPr>
        <xdr:cNvSpPr txBox="1"/>
      </xdr:nvSpPr>
      <xdr:spPr>
        <a:xfrm>
          <a:off x="7626427" y="14631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66121</xdr:rowOff>
    </xdr:from>
    <xdr:ext cx="469744" cy="259045"/>
    <xdr:sp macro="" textlink="">
      <xdr:nvSpPr>
        <xdr:cNvPr id="379" name="n_4mainValue【公営住宅】&#10;一人当たり面積">
          <a:extLst>
            <a:ext uri="{FF2B5EF4-FFF2-40B4-BE49-F238E27FC236}">
              <a16:creationId xmlns:a16="http://schemas.microsoft.com/office/drawing/2014/main" id="{35A34484-C45B-4584-BA27-6F20552610E7}"/>
            </a:ext>
          </a:extLst>
        </xdr:cNvPr>
        <xdr:cNvSpPr txBox="1"/>
      </xdr:nvSpPr>
      <xdr:spPr>
        <a:xfrm>
          <a:off x="6737427" y="14639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0" name="正方形/長方形 379">
          <a:extLst>
            <a:ext uri="{FF2B5EF4-FFF2-40B4-BE49-F238E27FC236}">
              <a16:creationId xmlns:a16="http://schemas.microsoft.com/office/drawing/2014/main" id="{4ABCF5A2-A202-4374-802F-2E7E1F069907}"/>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1" name="正方形/長方形 380">
          <a:extLst>
            <a:ext uri="{FF2B5EF4-FFF2-40B4-BE49-F238E27FC236}">
              <a16:creationId xmlns:a16="http://schemas.microsoft.com/office/drawing/2014/main" id="{E8CD8AED-704C-4878-A329-91DEE7E2D932}"/>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2" name="正方形/長方形 381">
          <a:extLst>
            <a:ext uri="{FF2B5EF4-FFF2-40B4-BE49-F238E27FC236}">
              <a16:creationId xmlns:a16="http://schemas.microsoft.com/office/drawing/2014/main" id="{61956886-1534-42E4-98C7-5DEB59661315}"/>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3" name="正方形/長方形 382">
          <a:extLst>
            <a:ext uri="{FF2B5EF4-FFF2-40B4-BE49-F238E27FC236}">
              <a16:creationId xmlns:a16="http://schemas.microsoft.com/office/drawing/2014/main" id="{0E27D191-7E62-4BF4-9EBD-2B1CFD00DC19}"/>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4" name="正方形/長方形 383">
          <a:extLst>
            <a:ext uri="{FF2B5EF4-FFF2-40B4-BE49-F238E27FC236}">
              <a16:creationId xmlns:a16="http://schemas.microsoft.com/office/drawing/2014/main" id="{889EB9C0-F0CE-408B-B089-6139B7E66B35}"/>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5" name="正方形/長方形 384">
          <a:extLst>
            <a:ext uri="{FF2B5EF4-FFF2-40B4-BE49-F238E27FC236}">
              <a16:creationId xmlns:a16="http://schemas.microsoft.com/office/drawing/2014/main" id="{8A0D355A-4952-45BA-B2DD-C8B84924C759}"/>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6" name="正方形/長方形 385">
          <a:extLst>
            <a:ext uri="{FF2B5EF4-FFF2-40B4-BE49-F238E27FC236}">
              <a16:creationId xmlns:a16="http://schemas.microsoft.com/office/drawing/2014/main" id="{00A4E2EB-4037-4F52-9BC6-AFFC903F37AB}"/>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7" name="正方形/長方形 386">
          <a:extLst>
            <a:ext uri="{FF2B5EF4-FFF2-40B4-BE49-F238E27FC236}">
              <a16:creationId xmlns:a16="http://schemas.microsoft.com/office/drawing/2014/main" id="{4DE56E41-60C1-4F3D-A761-BA5385CF7322}"/>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8" name="正方形/長方形 387">
          <a:extLst>
            <a:ext uri="{FF2B5EF4-FFF2-40B4-BE49-F238E27FC236}">
              <a16:creationId xmlns:a16="http://schemas.microsoft.com/office/drawing/2014/main" id="{24808B30-36FE-41E7-9E93-0988F1A92C27}"/>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9" name="正方形/長方形 388">
          <a:extLst>
            <a:ext uri="{FF2B5EF4-FFF2-40B4-BE49-F238E27FC236}">
              <a16:creationId xmlns:a16="http://schemas.microsoft.com/office/drawing/2014/main" id="{14ABCA09-711B-498C-99C9-044F69DE57A5}"/>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0" name="正方形/長方形 389">
          <a:extLst>
            <a:ext uri="{FF2B5EF4-FFF2-40B4-BE49-F238E27FC236}">
              <a16:creationId xmlns:a16="http://schemas.microsoft.com/office/drawing/2014/main" id="{EF68D563-3648-4888-91C4-B1067B881B27}"/>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1" name="正方形/長方形 390">
          <a:extLst>
            <a:ext uri="{FF2B5EF4-FFF2-40B4-BE49-F238E27FC236}">
              <a16:creationId xmlns:a16="http://schemas.microsoft.com/office/drawing/2014/main" id="{D9B65F13-15C5-47F2-9530-AD7952C3EDD3}"/>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2" name="正方形/長方形 391">
          <a:extLst>
            <a:ext uri="{FF2B5EF4-FFF2-40B4-BE49-F238E27FC236}">
              <a16:creationId xmlns:a16="http://schemas.microsoft.com/office/drawing/2014/main" id="{203106C6-621E-4032-B0B6-E6F4143CCA74}"/>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3" name="正方形/長方形 392">
          <a:extLst>
            <a:ext uri="{FF2B5EF4-FFF2-40B4-BE49-F238E27FC236}">
              <a16:creationId xmlns:a16="http://schemas.microsoft.com/office/drawing/2014/main" id="{26B34908-4D2A-43C3-B6F6-7D0B79CE5258}"/>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4" name="正方形/長方形 393">
          <a:extLst>
            <a:ext uri="{FF2B5EF4-FFF2-40B4-BE49-F238E27FC236}">
              <a16:creationId xmlns:a16="http://schemas.microsoft.com/office/drawing/2014/main" id="{457AFC00-73A1-4B49-B3B3-C29DF32CA5DE}"/>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5" name="正方形/長方形 394">
          <a:extLst>
            <a:ext uri="{FF2B5EF4-FFF2-40B4-BE49-F238E27FC236}">
              <a16:creationId xmlns:a16="http://schemas.microsoft.com/office/drawing/2014/main" id="{B4AA5D3A-AF3E-4EC9-B39E-4ECD047B7AA3}"/>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6" name="正方形/長方形 395">
          <a:extLst>
            <a:ext uri="{FF2B5EF4-FFF2-40B4-BE49-F238E27FC236}">
              <a16:creationId xmlns:a16="http://schemas.microsoft.com/office/drawing/2014/main" id="{9351C540-3FE1-4E38-8623-AA3608CA8B6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7" name="正方形/長方形 396">
          <a:extLst>
            <a:ext uri="{FF2B5EF4-FFF2-40B4-BE49-F238E27FC236}">
              <a16:creationId xmlns:a16="http://schemas.microsoft.com/office/drawing/2014/main" id="{AB73B461-0D9E-4A1B-BEAD-F650B3DA3087}"/>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8" name="正方形/長方形 397">
          <a:extLst>
            <a:ext uri="{FF2B5EF4-FFF2-40B4-BE49-F238E27FC236}">
              <a16:creationId xmlns:a16="http://schemas.microsoft.com/office/drawing/2014/main" id="{97CB5452-E28D-440B-85EF-64943479FF01}"/>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9" name="正方形/長方形 398">
          <a:extLst>
            <a:ext uri="{FF2B5EF4-FFF2-40B4-BE49-F238E27FC236}">
              <a16:creationId xmlns:a16="http://schemas.microsoft.com/office/drawing/2014/main" id="{0440D40B-9162-4A30-A18A-1BDC469F73B3}"/>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0" name="正方形/長方形 399">
          <a:extLst>
            <a:ext uri="{FF2B5EF4-FFF2-40B4-BE49-F238E27FC236}">
              <a16:creationId xmlns:a16="http://schemas.microsoft.com/office/drawing/2014/main" id="{1382C0F5-006D-4BE7-BCC0-BF4783E5721B}"/>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1" name="正方形/長方形 400">
          <a:extLst>
            <a:ext uri="{FF2B5EF4-FFF2-40B4-BE49-F238E27FC236}">
              <a16:creationId xmlns:a16="http://schemas.microsoft.com/office/drawing/2014/main" id="{CCD0261E-4583-49BB-BA1D-2CE4B493EABF}"/>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2" name="正方形/長方形 401">
          <a:extLst>
            <a:ext uri="{FF2B5EF4-FFF2-40B4-BE49-F238E27FC236}">
              <a16:creationId xmlns:a16="http://schemas.microsoft.com/office/drawing/2014/main" id="{7DC26426-F6ED-4762-820B-D1F833FB1B99}"/>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3" name="正方形/長方形 402">
          <a:extLst>
            <a:ext uri="{FF2B5EF4-FFF2-40B4-BE49-F238E27FC236}">
              <a16:creationId xmlns:a16="http://schemas.microsoft.com/office/drawing/2014/main" id="{66612E56-2592-4654-8A30-A688472A7723}"/>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4" name="テキスト ボックス 403">
          <a:extLst>
            <a:ext uri="{FF2B5EF4-FFF2-40B4-BE49-F238E27FC236}">
              <a16:creationId xmlns:a16="http://schemas.microsoft.com/office/drawing/2014/main" id="{2B42C266-CACB-4A68-8F92-00675578195D}"/>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5" name="直線コネクタ 404">
          <a:extLst>
            <a:ext uri="{FF2B5EF4-FFF2-40B4-BE49-F238E27FC236}">
              <a16:creationId xmlns:a16="http://schemas.microsoft.com/office/drawing/2014/main" id="{879161E1-4F21-4BB6-B003-77F3603D38FF}"/>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6" name="テキスト ボックス 405">
          <a:extLst>
            <a:ext uri="{FF2B5EF4-FFF2-40B4-BE49-F238E27FC236}">
              <a16:creationId xmlns:a16="http://schemas.microsoft.com/office/drawing/2014/main" id="{DACBD901-496E-4657-B065-4E403E7E67DE}"/>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7" name="直線コネクタ 406">
          <a:extLst>
            <a:ext uri="{FF2B5EF4-FFF2-40B4-BE49-F238E27FC236}">
              <a16:creationId xmlns:a16="http://schemas.microsoft.com/office/drawing/2014/main" id="{83B96A1F-2EB9-4C3F-96A5-7AFCBCE35D7F}"/>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8" name="テキスト ボックス 407">
          <a:extLst>
            <a:ext uri="{FF2B5EF4-FFF2-40B4-BE49-F238E27FC236}">
              <a16:creationId xmlns:a16="http://schemas.microsoft.com/office/drawing/2014/main" id="{3F32C59E-CB53-49C4-9348-431203618EC3}"/>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9" name="直線コネクタ 408">
          <a:extLst>
            <a:ext uri="{FF2B5EF4-FFF2-40B4-BE49-F238E27FC236}">
              <a16:creationId xmlns:a16="http://schemas.microsoft.com/office/drawing/2014/main" id="{9BD53F9C-A796-48A3-BC1D-09680994165D}"/>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10" name="テキスト ボックス 409">
          <a:extLst>
            <a:ext uri="{FF2B5EF4-FFF2-40B4-BE49-F238E27FC236}">
              <a16:creationId xmlns:a16="http://schemas.microsoft.com/office/drawing/2014/main" id="{B30E2EB0-B33A-419A-81C6-EE9FAF930557}"/>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1" name="直線コネクタ 410">
          <a:extLst>
            <a:ext uri="{FF2B5EF4-FFF2-40B4-BE49-F238E27FC236}">
              <a16:creationId xmlns:a16="http://schemas.microsoft.com/office/drawing/2014/main" id="{AE86BB99-2CCC-4662-8D5C-970C8A6548E5}"/>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2" name="テキスト ボックス 411">
          <a:extLst>
            <a:ext uri="{FF2B5EF4-FFF2-40B4-BE49-F238E27FC236}">
              <a16:creationId xmlns:a16="http://schemas.microsoft.com/office/drawing/2014/main" id="{36C6C21D-85E4-483E-9A84-271589FA4FCE}"/>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3" name="直線コネクタ 412">
          <a:extLst>
            <a:ext uri="{FF2B5EF4-FFF2-40B4-BE49-F238E27FC236}">
              <a16:creationId xmlns:a16="http://schemas.microsoft.com/office/drawing/2014/main" id="{0D31D4E8-1E20-48A3-A0DD-5ABD74E6DD3E}"/>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4" name="テキスト ボックス 413">
          <a:extLst>
            <a:ext uri="{FF2B5EF4-FFF2-40B4-BE49-F238E27FC236}">
              <a16:creationId xmlns:a16="http://schemas.microsoft.com/office/drawing/2014/main" id="{8E3D1696-4785-40D3-9F2C-131F420449E1}"/>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5" name="直線コネクタ 414">
          <a:extLst>
            <a:ext uri="{FF2B5EF4-FFF2-40B4-BE49-F238E27FC236}">
              <a16:creationId xmlns:a16="http://schemas.microsoft.com/office/drawing/2014/main" id="{6695850D-BB20-4A74-A4AE-306CB735A155}"/>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6" name="テキスト ボックス 415">
          <a:extLst>
            <a:ext uri="{FF2B5EF4-FFF2-40B4-BE49-F238E27FC236}">
              <a16:creationId xmlns:a16="http://schemas.microsoft.com/office/drawing/2014/main" id="{6FBA6EA0-0153-4FBE-B4EE-850237C48599}"/>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7" name="直線コネクタ 416">
          <a:extLst>
            <a:ext uri="{FF2B5EF4-FFF2-40B4-BE49-F238E27FC236}">
              <a16:creationId xmlns:a16="http://schemas.microsoft.com/office/drawing/2014/main" id="{7BD630BB-A88F-4575-9F11-46049B80C70E}"/>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8" name="テキスト ボックス 417">
          <a:extLst>
            <a:ext uri="{FF2B5EF4-FFF2-40B4-BE49-F238E27FC236}">
              <a16:creationId xmlns:a16="http://schemas.microsoft.com/office/drawing/2014/main" id="{D83199E0-1E1A-4A5E-9B5B-029BA83667A3}"/>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9" name="直線コネクタ 418">
          <a:extLst>
            <a:ext uri="{FF2B5EF4-FFF2-40B4-BE49-F238E27FC236}">
              <a16:creationId xmlns:a16="http://schemas.microsoft.com/office/drawing/2014/main" id="{158031BA-EC3B-4A93-9557-41C02F1B560F}"/>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20" name="【認定こども園・幼稚園・保育所】&#10;有形固定資産減価償却率グラフ枠">
          <a:extLst>
            <a:ext uri="{FF2B5EF4-FFF2-40B4-BE49-F238E27FC236}">
              <a16:creationId xmlns:a16="http://schemas.microsoft.com/office/drawing/2014/main" id="{B0D246B1-D748-400D-AC74-5CBBA3A0B0B3}"/>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9253</xdr:rowOff>
    </xdr:from>
    <xdr:to>
      <xdr:col>85</xdr:col>
      <xdr:colOff>126364</xdr:colOff>
      <xdr:row>42</xdr:row>
      <xdr:rowOff>92528</xdr:rowOff>
    </xdr:to>
    <xdr:cxnSp macro="">
      <xdr:nvCxnSpPr>
        <xdr:cNvPr id="421" name="直線コネクタ 420">
          <a:extLst>
            <a:ext uri="{FF2B5EF4-FFF2-40B4-BE49-F238E27FC236}">
              <a16:creationId xmlns:a16="http://schemas.microsoft.com/office/drawing/2014/main" id="{0FF92D63-F45F-4245-BA39-02CCF89C9D49}"/>
            </a:ext>
          </a:extLst>
        </xdr:cNvPr>
        <xdr:cNvCxnSpPr/>
      </xdr:nvCxnSpPr>
      <xdr:spPr>
        <a:xfrm flipV="1">
          <a:off x="16318864" y="5667103"/>
          <a:ext cx="0" cy="1626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22" name="【認定こども園・幼稚園・保育所】&#10;有形固定資産減価償却率最小値テキスト">
          <a:extLst>
            <a:ext uri="{FF2B5EF4-FFF2-40B4-BE49-F238E27FC236}">
              <a16:creationId xmlns:a16="http://schemas.microsoft.com/office/drawing/2014/main" id="{DFDDDD46-039D-4B5B-B4CD-60F4DC2C23D1}"/>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3" name="直線コネクタ 422">
          <a:extLst>
            <a:ext uri="{FF2B5EF4-FFF2-40B4-BE49-F238E27FC236}">
              <a16:creationId xmlns:a16="http://schemas.microsoft.com/office/drawing/2014/main" id="{7597683B-ACC5-4B14-A077-5C61F52BB511}"/>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127380</xdr:rowOff>
    </xdr:from>
    <xdr:ext cx="340478" cy="259045"/>
    <xdr:sp macro="" textlink="">
      <xdr:nvSpPr>
        <xdr:cNvPr id="424" name="【認定こども園・幼稚園・保育所】&#10;有形固定資産減価償却率最大値テキスト">
          <a:extLst>
            <a:ext uri="{FF2B5EF4-FFF2-40B4-BE49-F238E27FC236}">
              <a16:creationId xmlns:a16="http://schemas.microsoft.com/office/drawing/2014/main" id="{411C40F4-AEFB-470E-8F88-6F4E3169F3C8}"/>
            </a:ext>
          </a:extLst>
        </xdr:cNvPr>
        <xdr:cNvSpPr txBox="1"/>
      </xdr:nvSpPr>
      <xdr:spPr>
        <a:xfrm>
          <a:off x="16357600" y="544233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9253</xdr:rowOff>
    </xdr:from>
    <xdr:to>
      <xdr:col>86</xdr:col>
      <xdr:colOff>25400</xdr:colOff>
      <xdr:row>33</xdr:row>
      <xdr:rowOff>9253</xdr:rowOff>
    </xdr:to>
    <xdr:cxnSp macro="">
      <xdr:nvCxnSpPr>
        <xdr:cNvPr id="425" name="直線コネクタ 424">
          <a:extLst>
            <a:ext uri="{FF2B5EF4-FFF2-40B4-BE49-F238E27FC236}">
              <a16:creationId xmlns:a16="http://schemas.microsoft.com/office/drawing/2014/main" id="{99F4373E-0CDE-409D-9395-2D19256ACECF}"/>
            </a:ext>
          </a:extLst>
        </xdr:cNvPr>
        <xdr:cNvCxnSpPr/>
      </xdr:nvCxnSpPr>
      <xdr:spPr>
        <a:xfrm>
          <a:off x="16230600" y="5667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17253</xdr:rowOff>
    </xdr:from>
    <xdr:ext cx="405111" cy="259045"/>
    <xdr:sp macro="" textlink="">
      <xdr:nvSpPr>
        <xdr:cNvPr id="426" name="【認定こども園・幼稚園・保育所】&#10;有形固定資産減価償却率平均値テキスト">
          <a:extLst>
            <a:ext uri="{FF2B5EF4-FFF2-40B4-BE49-F238E27FC236}">
              <a16:creationId xmlns:a16="http://schemas.microsoft.com/office/drawing/2014/main" id="{EBF59C7B-4C9F-4FA3-BFF0-37BF36B410E4}"/>
            </a:ext>
          </a:extLst>
        </xdr:cNvPr>
        <xdr:cNvSpPr txBox="1"/>
      </xdr:nvSpPr>
      <xdr:spPr>
        <a:xfrm>
          <a:off x="16357600" y="63609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165826</xdr:rowOff>
    </xdr:from>
    <xdr:to>
      <xdr:col>85</xdr:col>
      <xdr:colOff>177800</xdr:colOff>
      <xdr:row>38</xdr:row>
      <xdr:rowOff>95976</xdr:rowOff>
    </xdr:to>
    <xdr:sp macro="" textlink="">
      <xdr:nvSpPr>
        <xdr:cNvPr id="427" name="フローチャート: 判断 426">
          <a:extLst>
            <a:ext uri="{FF2B5EF4-FFF2-40B4-BE49-F238E27FC236}">
              <a16:creationId xmlns:a16="http://schemas.microsoft.com/office/drawing/2014/main" id="{AF4D6281-FFCB-4AD9-9DD9-8F1E94109773}"/>
            </a:ext>
          </a:extLst>
        </xdr:cNvPr>
        <xdr:cNvSpPr/>
      </xdr:nvSpPr>
      <xdr:spPr>
        <a:xfrm>
          <a:off x="16268700" y="650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170724</xdr:rowOff>
    </xdr:from>
    <xdr:to>
      <xdr:col>81</xdr:col>
      <xdr:colOff>101600</xdr:colOff>
      <xdr:row>38</xdr:row>
      <xdr:rowOff>100874</xdr:rowOff>
    </xdr:to>
    <xdr:sp macro="" textlink="">
      <xdr:nvSpPr>
        <xdr:cNvPr id="428" name="フローチャート: 判断 427">
          <a:extLst>
            <a:ext uri="{FF2B5EF4-FFF2-40B4-BE49-F238E27FC236}">
              <a16:creationId xmlns:a16="http://schemas.microsoft.com/office/drawing/2014/main" id="{E15FA77A-FC6E-4F9F-9399-6CD72D2222A3}"/>
            </a:ext>
          </a:extLst>
        </xdr:cNvPr>
        <xdr:cNvSpPr/>
      </xdr:nvSpPr>
      <xdr:spPr>
        <a:xfrm>
          <a:off x="15430500" y="651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125004</xdr:rowOff>
    </xdr:from>
    <xdr:to>
      <xdr:col>76</xdr:col>
      <xdr:colOff>165100</xdr:colOff>
      <xdr:row>38</xdr:row>
      <xdr:rowOff>55155</xdr:rowOff>
    </xdr:to>
    <xdr:sp macro="" textlink="">
      <xdr:nvSpPr>
        <xdr:cNvPr id="429" name="フローチャート: 判断 428">
          <a:extLst>
            <a:ext uri="{FF2B5EF4-FFF2-40B4-BE49-F238E27FC236}">
              <a16:creationId xmlns:a16="http://schemas.microsoft.com/office/drawing/2014/main" id="{8B3E8174-F235-403E-B283-1B800CC648A7}"/>
            </a:ext>
          </a:extLst>
        </xdr:cNvPr>
        <xdr:cNvSpPr/>
      </xdr:nvSpPr>
      <xdr:spPr>
        <a:xfrm>
          <a:off x="14541500" y="646865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103777</xdr:rowOff>
    </xdr:from>
    <xdr:to>
      <xdr:col>72</xdr:col>
      <xdr:colOff>38100</xdr:colOff>
      <xdr:row>38</xdr:row>
      <xdr:rowOff>33927</xdr:rowOff>
    </xdr:to>
    <xdr:sp macro="" textlink="">
      <xdr:nvSpPr>
        <xdr:cNvPr id="430" name="フローチャート: 判断 429">
          <a:extLst>
            <a:ext uri="{FF2B5EF4-FFF2-40B4-BE49-F238E27FC236}">
              <a16:creationId xmlns:a16="http://schemas.microsoft.com/office/drawing/2014/main" id="{BF54A735-BFE0-492A-BC44-DECE33D0D996}"/>
            </a:ext>
          </a:extLst>
        </xdr:cNvPr>
        <xdr:cNvSpPr/>
      </xdr:nvSpPr>
      <xdr:spPr>
        <a:xfrm>
          <a:off x="13652500" y="644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93980</xdr:rowOff>
    </xdr:from>
    <xdr:to>
      <xdr:col>67</xdr:col>
      <xdr:colOff>101600</xdr:colOff>
      <xdr:row>38</xdr:row>
      <xdr:rowOff>24130</xdr:rowOff>
    </xdr:to>
    <xdr:sp macro="" textlink="">
      <xdr:nvSpPr>
        <xdr:cNvPr id="431" name="フローチャート: 判断 430">
          <a:extLst>
            <a:ext uri="{FF2B5EF4-FFF2-40B4-BE49-F238E27FC236}">
              <a16:creationId xmlns:a16="http://schemas.microsoft.com/office/drawing/2014/main" id="{37934CF0-0021-48A4-BB7B-D6AB2EB91100}"/>
            </a:ext>
          </a:extLst>
        </xdr:cNvPr>
        <xdr:cNvSpPr/>
      </xdr:nvSpPr>
      <xdr:spPr>
        <a:xfrm>
          <a:off x="12763500" y="643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640CB629-67DE-40CB-9BB7-06A9643954DE}"/>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DE537C97-19B9-447C-92E7-CE2CE06F8C25}"/>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4E09341B-A2A7-43C4-9399-10843236DA95}"/>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0F42C5A6-9C05-4E01-85C0-8978480F963E}"/>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6" name="テキスト ボックス 435">
          <a:extLst>
            <a:ext uri="{FF2B5EF4-FFF2-40B4-BE49-F238E27FC236}">
              <a16:creationId xmlns:a16="http://schemas.microsoft.com/office/drawing/2014/main" id="{9E95D29A-F6CA-4F39-9BD8-E6CE71B903DF}"/>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17235</xdr:rowOff>
    </xdr:from>
    <xdr:to>
      <xdr:col>85</xdr:col>
      <xdr:colOff>177800</xdr:colOff>
      <xdr:row>39</xdr:row>
      <xdr:rowOff>118835</xdr:rowOff>
    </xdr:to>
    <xdr:sp macro="" textlink="">
      <xdr:nvSpPr>
        <xdr:cNvPr id="437" name="楕円 436">
          <a:extLst>
            <a:ext uri="{FF2B5EF4-FFF2-40B4-BE49-F238E27FC236}">
              <a16:creationId xmlns:a16="http://schemas.microsoft.com/office/drawing/2014/main" id="{02A25372-402E-470F-B4A4-E812E95C2FCA}"/>
            </a:ext>
          </a:extLst>
        </xdr:cNvPr>
        <xdr:cNvSpPr/>
      </xdr:nvSpPr>
      <xdr:spPr>
        <a:xfrm>
          <a:off x="16268700" y="6703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167112</xdr:rowOff>
    </xdr:from>
    <xdr:ext cx="405111" cy="259045"/>
    <xdr:sp macro="" textlink="">
      <xdr:nvSpPr>
        <xdr:cNvPr id="438" name="【認定こども園・幼稚園・保育所】&#10;有形固定資産減価償却率該当値テキスト">
          <a:extLst>
            <a:ext uri="{FF2B5EF4-FFF2-40B4-BE49-F238E27FC236}">
              <a16:creationId xmlns:a16="http://schemas.microsoft.com/office/drawing/2014/main" id="{2DD5443C-A5C5-4731-944B-806999E09C67}"/>
            </a:ext>
          </a:extLst>
        </xdr:cNvPr>
        <xdr:cNvSpPr txBox="1"/>
      </xdr:nvSpPr>
      <xdr:spPr>
        <a:xfrm>
          <a:off x="16357600" y="6682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146231</xdr:rowOff>
    </xdr:from>
    <xdr:to>
      <xdr:col>81</xdr:col>
      <xdr:colOff>101600</xdr:colOff>
      <xdr:row>39</xdr:row>
      <xdr:rowOff>76381</xdr:rowOff>
    </xdr:to>
    <xdr:sp macro="" textlink="">
      <xdr:nvSpPr>
        <xdr:cNvPr id="439" name="楕円 438">
          <a:extLst>
            <a:ext uri="{FF2B5EF4-FFF2-40B4-BE49-F238E27FC236}">
              <a16:creationId xmlns:a16="http://schemas.microsoft.com/office/drawing/2014/main" id="{87B59EE7-7005-4CB5-9F4B-2D2C00F659CE}"/>
            </a:ext>
          </a:extLst>
        </xdr:cNvPr>
        <xdr:cNvSpPr/>
      </xdr:nvSpPr>
      <xdr:spPr>
        <a:xfrm>
          <a:off x="15430500" y="6661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25581</xdr:rowOff>
    </xdr:from>
    <xdr:to>
      <xdr:col>85</xdr:col>
      <xdr:colOff>127000</xdr:colOff>
      <xdr:row>39</xdr:row>
      <xdr:rowOff>68035</xdr:rowOff>
    </xdr:to>
    <xdr:cxnSp macro="">
      <xdr:nvCxnSpPr>
        <xdr:cNvPr id="440" name="直線コネクタ 439">
          <a:extLst>
            <a:ext uri="{FF2B5EF4-FFF2-40B4-BE49-F238E27FC236}">
              <a16:creationId xmlns:a16="http://schemas.microsoft.com/office/drawing/2014/main" id="{7EB71EE4-DA47-42FF-AFAE-5A77AD605925}"/>
            </a:ext>
          </a:extLst>
        </xdr:cNvPr>
        <xdr:cNvCxnSpPr/>
      </xdr:nvCxnSpPr>
      <xdr:spPr>
        <a:xfrm>
          <a:off x="15481300" y="6712131"/>
          <a:ext cx="8382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93980</xdr:rowOff>
    </xdr:from>
    <xdr:to>
      <xdr:col>76</xdr:col>
      <xdr:colOff>165100</xdr:colOff>
      <xdr:row>39</xdr:row>
      <xdr:rowOff>24130</xdr:rowOff>
    </xdr:to>
    <xdr:sp macro="" textlink="">
      <xdr:nvSpPr>
        <xdr:cNvPr id="441" name="楕円 440">
          <a:extLst>
            <a:ext uri="{FF2B5EF4-FFF2-40B4-BE49-F238E27FC236}">
              <a16:creationId xmlns:a16="http://schemas.microsoft.com/office/drawing/2014/main" id="{AC91982F-0775-48EF-A94C-3C6486585FF7}"/>
            </a:ext>
          </a:extLst>
        </xdr:cNvPr>
        <xdr:cNvSpPr/>
      </xdr:nvSpPr>
      <xdr:spPr>
        <a:xfrm>
          <a:off x="14541500" y="660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144780</xdr:rowOff>
    </xdr:from>
    <xdr:to>
      <xdr:col>81</xdr:col>
      <xdr:colOff>50800</xdr:colOff>
      <xdr:row>39</xdr:row>
      <xdr:rowOff>25581</xdr:rowOff>
    </xdr:to>
    <xdr:cxnSp macro="">
      <xdr:nvCxnSpPr>
        <xdr:cNvPr id="442" name="直線コネクタ 441">
          <a:extLst>
            <a:ext uri="{FF2B5EF4-FFF2-40B4-BE49-F238E27FC236}">
              <a16:creationId xmlns:a16="http://schemas.microsoft.com/office/drawing/2014/main" id="{98F1147C-68DD-4647-A3EE-3D60AD9CD00B}"/>
            </a:ext>
          </a:extLst>
        </xdr:cNvPr>
        <xdr:cNvCxnSpPr/>
      </xdr:nvCxnSpPr>
      <xdr:spPr>
        <a:xfrm>
          <a:off x="14592300" y="6659880"/>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41728</xdr:rowOff>
    </xdr:from>
    <xdr:to>
      <xdr:col>72</xdr:col>
      <xdr:colOff>38100</xdr:colOff>
      <xdr:row>38</xdr:row>
      <xdr:rowOff>143328</xdr:rowOff>
    </xdr:to>
    <xdr:sp macro="" textlink="">
      <xdr:nvSpPr>
        <xdr:cNvPr id="443" name="楕円 442">
          <a:extLst>
            <a:ext uri="{FF2B5EF4-FFF2-40B4-BE49-F238E27FC236}">
              <a16:creationId xmlns:a16="http://schemas.microsoft.com/office/drawing/2014/main" id="{BB830DF7-7CCE-4730-961E-65F2AA51670C}"/>
            </a:ext>
          </a:extLst>
        </xdr:cNvPr>
        <xdr:cNvSpPr/>
      </xdr:nvSpPr>
      <xdr:spPr>
        <a:xfrm>
          <a:off x="13652500" y="6556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92528</xdr:rowOff>
    </xdr:from>
    <xdr:to>
      <xdr:col>76</xdr:col>
      <xdr:colOff>114300</xdr:colOff>
      <xdr:row>38</xdr:row>
      <xdr:rowOff>144780</xdr:rowOff>
    </xdr:to>
    <xdr:cxnSp macro="">
      <xdr:nvCxnSpPr>
        <xdr:cNvPr id="444" name="直線コネクタ 443">
          <a:extLst>
            <a:ext uri="{FF2B5EF4-FFF2-40B4-BE49-F238E27FC236}">
              <a16:creationId xmlns:a16="http://schemas.microsoft.com/office/drawing/2014/main" id="{ACEB5507-9C07-4E7D-8080-2125F81C9EAF}"/>
            </a:ext>
          </a:extLst>
        </xdr:cNvPr>
        <xdr:cNvCxnSpPr/>
      </xdr:nvCxnSpPr>
      <xdr:spPr>
        <a:xfrm>
          <a:off x="13703300" y="6607628"/>
          <a:ext cx="8890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165826</xdr:rowOff>
    </xdr:from>
    <xdr:to>
      <xdr:col>67</xdr:col>
      <xdr:colOff>101600</xdr:colOff>
      <xdr:row>38</xdr:row>
      <xdr:rowOff>95976</xdr:rowOff>
    </xdr:to>
    <xdr:sp macro="" textlink="">
      <xdr:nvSpPr>
        <xdr:cNvPr id="445" name="楕円 444">
          <a:extLst>
            <a:ext uri="{FF2B5EF4-FFF2-40B4-BE49-F238E27FC236}">
              <a16:creationId xmlns:a16="http://schemas.microsoft.com/office/drawing/2014/main" id="{2697DAFB-3D44-41C5-A424-DD4B0581459C}"/>
            </a:ext>
          </a:extLst>
        </xdr:cNvPr>
        <xdr:cNvSpPr/>
      </xdr:nvSpPr>
      <xdr:spPr>
        <a:xfrm>
          <a:off x="12763500" y="6509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45176</xdr:rowOff>
    </xdr:from>
    <xdr:to>
      <xdr:col>71</xdr:col>
      <xdr:colOff>177800</xdr:colOff>
      <xdr:row>38</xdr:row>
      <xdr:rowOff>92528</xdr:rowOff>
    </xdr:to>
    <xdr:cxnSp macro="">
      <xdr:nvCxnSpPr>
        <xdr:cNvPr id="446" name="直線コネクタ 445">
          <a:extLst>
            <a:ext uri="{FF2B5EF4-FFF2-40B4-BE49-F238E27FC236}">
              <a16:creationId xmlns:a16="http://schemas.microsoft.com/office/drawing/2014/main" id="{A628A2B5-AC0F-4AEE-9373-00434BCD6912}"/>
            </a:ext>
          </a:extLst>
        </xdr:cNvPr>
        <xdr:cNvCxnSpPr/>
      </xdr:nvCxnSpPr>
      <xdr:spPr>
        <a:xfrm>
          <a:off x="12814300" y="6560276"/>
          <a:ext cx="889000" cy="47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117401</xdr:rowOff>
    </xdr:from>
    <xdr:ext cx="405111" cy="259045"/>
    <xdr:sp macro="" textlink="">
      <xdr:nvSpPr>
        <xdr:cNvPr id="447" name="n_1aveValue【認定こども園・幼稚園・保育所】&#10;有形固定資産減価償却率">
          <a:extLst>
            <a:ext uri="{FF2B5EF4-FFF2-40B4-BE49-F238E27FC236}">
              <a16:creationId xmlns:a16="http://schemas.microsoft.com/office/drawing/2014/main" id="{4F86FD13-E354-4D09-BF40-BD2308C2A2FE}"/>
            </a:ext>
          </a:extLst>
        </xdr:cNvPr>
        <xdr:cNvSpPr txBox="1"/>
      </xdr:nvSpPr>
      <xdr:spPr>
        <a:xfrm>
          <a:off x="15266044" y="6289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71681</xdr:rowOff>
    </xdr:from>
    <xdr:ext cx="405111" cy="259045"/>
    <xdr:sp macro="" textlink="">
      <xdr:nvSpPr>
        <xdr:cNvPr id="448" name="n_2aveValue【認定こども園・幼稚園・保育所】&#10;有形固定資産減価償却率">
          <a:extLst>
            <a:ext uri="{FF2B5EF4-FFF2-40B4-BE49-F238E27FC236}">
              <a16:creationId xmlns:a16="http://schemas.microsoft.com/office/drawing/2014/main" id="{F9EBF664-8BC8-4E68-821A-1611DF96B7C6}"/>
            </a:ext>
          </a:extLst>
        </xdr:cNvPr>
        <xdr:cNvSpPr txBox="1"/>
      </xdr:nvSpPr>
      <xdr:spPr>
        <a:xfrm>
          <a:off x="14389744" y="6243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50454</xdr:rowOff>
    </xdr:from>
    <xdr:ext cx="405111" cy="259045"/>
    <xdr:sp macro="" textlink="">
      <xdr:nvSpPr>
        <xdr:cNvPr id="449" name="n_3aveValue【認定こども園・幼稚園・保育所】&#10;有形固定資産減価償却率">
          <a:extLst>
            <a:ext uri="{FF2B5EF4-FFF2-40B4-BE49-F238E27FC236}">
              <a16:creationId xmlns:a16="http://schemas.microsoft.com/office/drawing/2014/main" id="{38336D40-C46F-4D51-B5DE-1840CE3CBC78}"/>
            </a:ext>
          </a:extLst>
        </xdr:cNvPr>
        <xdr:cNvSpPr txBox="1"/>
      </xdr:nvSpPr>
      <xdr:spPr>
        <a:xfrm>
          <a:off x="13500744" y="6222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40657</xdr:rowOff>
    </xdr:from>
    <xdr:ext cx="405111" cy="259045"/>
    <xdr:sp macro="" textlink="">
      <xdr:nvSpPr>
        <xdr:cNvPr id="450" name="n_4aveValue【認定こども園・幼稚園・保育所】&#10;有形固定資産減価償却率">
          <a:extLst>
            <a:ext uri="{FF2B5EF4-FFF2-40B4-BE49-F238E27FC236}">
              <a16:creationId xmlns:a16="http://schemas.microsoft.com/office/drawing/2014/main" id="{B3DFED72-1E14-4A45-B798-F5BF645A8802}"/>
            </a:ext>
          </a:extLst>
        </xdr:cNvPr>
        <xdr:cNvSpPr txBox="1"/>
      </xdr:nvSpPr>
      <xdr:spPr>
        <a:xfrm>
          <a:off x="12611744" y="621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67508</xdr:rowOff>
    </xdr:from>
    <xdr:ext cx="405111" cy="259045"/>
    <xdr:sp macro="" textlink="">
      <xdr:nvSpPr>
        <xdr:cNvPr id="451" name="n_1mainValue【認定こども園・幼稚園・保育所】&#10;有形固定資産減価償却率">
          <a:extLst>
            <a:ext uri="{FF2B5EF4-FFF2-40B4-BE49-F238E27FC236}">
              <a16:creationId xmlns:a16="http://schemas.microsoft.com/office/drawing/2014/main" id="{325699F3-5F76-49E9-9991-627B11DCD60F}"/>
            </a:ext>
          </a:extLst>
        </xdr:cNvPr>
        <xdr:cNvSpPr txBox="1"/>
      </xdr:nvSpPr>
      <xdr:spPr>
        <a:xfrm>
          <a:off x="15266044" y="67540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15257</xdr:rowOff>
    </xdr:from>
    <xdr:ext cx="405111" cy="259045"/>
    <xdr:sp macro="" textlink="">
      <xdr:nvSpPr>
        <xdr:cNvPr id="452" name="n_2mainValue【認定こども園・幼稚園・保育所】&#10;有形固定資産減価償却率">
          <a:extLst>
            <a:ext uri="{FF2B5EF4-FFF2-40B4-BE49-F238E27FC236}">
              <a16:creationId xmlns:a16="http://schemas.microsoft.com/office/drawing/2014/main" id="{2854939A-C1E1-40DA-92E8-947814E22836}"/>
            </a:ext>
          </a:extLst>
        </xdr:cNvPr>
        <xdr:cNvSpPr txBox="1"/>
      </xdr:nvSpPr>
      <xdr:spPr>
        <a:xfrm>
          <a:off x="14389744" y="670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134455</xdr:rowOff>
    </xdr:from>
    <xdr:ext cx="405111" cy="259045"/>
    <xdr:sp macro="" textlink="">
      <xdr:nvSpPr>
        <xdr:cNvPr id="453" name="n_3mainValue【認定こども園・幼稚園・保育所】&#10;有形固定資産減価償却率">
          <a:extLst>
            <a:ext uri="{FF2B5EF4-FFF2-40B4-BE49-F238E27FC236}">
              <a16:creationId xmlns:a16="http://schemas.microsoft.com/office/drawing/2014/main" id="{92506DC9-CB01-4123-B971-19554002759F}"/>
            </a:ext>
          </a:extLst>
        </xdr:cNvPr>
        <xdr:cNvSpPr txBox="1"/>
      </xdr:nvSpPr>
      <xdr:spPr>
        <a:xfrm>
          <a:off x="13500744" y="6649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87103</xdr:rowOff>
    </xdr:from>
    <xdr:ext cx="405111" cy="259045"/>
    <xdr:sp macro="" textlink="">
      <xdr:nvSpPr>
        <xdr:cNvPr id="454" name="n_4mainValue【認定こども園・幼稚園・保育所】&#10;有形固定資産減価償却率">
          <a:extLst>
            <a:ext uri="{FF2B5EF4-FFF2-40B4-BE49-F238E27FC236}">
              <a16:creationId xmlns:a16="http://schemas.microsoft.com/office/drawing/2014/main" id="{16E75F58-95B4-41E5-91E3-02BBF7F97E56}"/>
            </a:ext>
          </a:extLst>
        </xdr:cNvPr>
        <xdr:cNvSpPr txBox="1"/>
      </xdr:nvSpPr>
      <xdr:spPr>
        <a:xfrm>
          <a:off x="12611744" y="6602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5" name="正方形/長方形 454">
          <a:extLst>
            <a:ext uri="{FF2B5EF4-FFF2-40B4-BE49-F238E27FC236}">
              <a16:creationId xmlns:a16="http://schemas.microsoft.com/office/drawing/2014/main" id="{F63052C5-C1E4-40F1-9DDD-FC9A9D55D274}"/>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6" name="正方形/長方形 455">
          <a:extLst>
            <a:ext uri="{FF2B5EF4-FFF2-40B4-BE49-F238E27FC236}">
              <a16:creationId xmlns:a16="http://schemas.microsoft.com/office/drawing/2014/main" id="{7F94D1E7-3994-4492-865C-125C9DE7303E}"/>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7" name="正方形/長方形 456">
          <a:extLst>
            <a:ext uri="{FF2B5EF4-FFF2-40B4-BE49-F238E27FC236}">
              <a16:creationId xmlns:a16="http://schemas.microsoft.com/office/drawing/2014/main" id="{F9A1CF21-047E-4686-8AA6-98F6148444D4}"/>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8" name="正方形/長方形 457">
          <a:extLst>
            <a:ext uri="{FF2B5EF4-FFF2-40B4-BE49-F238E27FC236}">
              <a16:creationId xmlns:a16="http://schemas.microsoft.com/office/drawing/2014/main" id="{01FD24C1-97AF-48BB-A628-B7DA9939B896}"/>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9" name="正方形/長方形 458">
          <a:extLst>
            <a:ext uri="{FF2B5EF4-FFF2-40B4-BE49-F238E27FC236}">
              <a16:creationId xmlns:a16="http://schemas.microsoft.com/office/drawing/2014/main" id="{E844EEB6-0E73-48BF-B488-1EED4F7405B2}"/>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0" name="正方形/長方形 459">
          <a:extLst>
            <a:ext uri="{FF2B5EF4-FFF2-40B4-BE49-F238E27FC236}">
              <a16:creationId xmlns:a16="http://schemas.microsoft.com/office/drawing/2014/main" id="{BAD2585D-7BE3-44E0-8384-297666F158E8}"/>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1" name="正方形/長方形 460">
          <a:extLst>
            <a:ext uri="{FF2B5EF4-FFF2-40B4-BE49-F238E27FC236}">
              <a16:creationId xmlns:a16="http://schemas.microsoft.com/office/drawing/2014/main" id="{6FAD130E-4D90-420F-81CE-A6E051910D86}"/>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2" name="正方形/長方形 461">
          <a:extLst>
            <a:ext uri="{FF2B5EF4-FFF2-40B4-BE49-F238E27FC236}">
              <a16:creationId xmlns:a16="http://schemas.microsoft.com/office/drawing/2014/main" id="{D5A497A3-DB6D-44F2-BF8F-030D41F22DE4}"/>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3" name="テキスト ボックス 462">
          <a:extLst>
            <a:ext uri="{FF2B5EF4-FFF2-40B4-BE49-F238E27FC236}">
              <a16:creationId xmlns:a16="http://schemas.microsoft.com/office/drawing/2014/main" id="{0F05859A-486F-47E6-B071-CC5F1AC669B8}"/>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4" name="直線コネクタ 463">
          <a:extLst>
            <a:ext uri="{FF2B5EF4-FFF2-40B4-BE49-F238E27FC236}">
              <a16:creationId xmlns:a16="http://schemas.microsoft.com/office/drawing/2014/main" id="{F723BD65-8F5F-41E3-BC0B-AAD57987E528}"/>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5" name="直線コネクタ 464">
          <a:extLst>
            <a:ext uri="{FF2B5EF4-FFF2-40B4-BE49-F238E27FC236}">
              <a16:creationId xmlns:a16="http://schemas.microsoft.com/office/drawing/2014/main" id="{8AD475E7-9956-463B-ABC6-A0F925196738}"/>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6" name="テキスト ボックス 465">
          <a:extLst>
            <a:ext uri="{FF2B5EF4-FFF2-40B4-BE49-F238E27FC236}">
              <a16:creationId xmlns:a16="http://schemas.microsoft.com/office/drawing/2014/main" id="{3B3BAAD8-A7C5-441A-B50D-0C6C391CBCDE}"/>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7" name="直線コネクタ 466">
          <a:extLst>
            <a:ext uri="{FF2B5EF4-FFF2-40B4-BE49-F238E27FC236}">
              <a16:creationId xmlns:a16="http://schemas.microsoft.com/office/drawing/2014/main" id="{1AA5B248-1C3F-4B81-B1F8-B907CB383BA7}"/>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68" name="テキスト ボックス 467">
          <a:extLst>
            <a:ext uri="{FF2B5EF4-FFF2-40B4-BE49-F238E27FC236}">
              <a16:creationId xmlns:a16="http://schemas.microsoft.com/office/drawing/2014/main" id="{DA14FA0B-8154-419D-98C4-1A4D27A0E741}"/>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9" name="直線コネクタ 468">
          <a:extLst>
            <a:ext uri="{FF2B5EF4-FFF2-40B4-BE49-F238E27FC236}">
              <a16:creationId xmlns:a16="http://schemas.microsoft.com/office/drawing/2014/main" id="{EA9393D1-C7D6-42C4-B4D7-7D510E0D0C04}"/>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70" name="テキスト ボックス 469">
          <a:extLst>
            <a:ext uri="{FF2B5EF4-FFF2-40B4-BE49-F238E27FC236}">
              <a16:creationId xmlns:a16="http://schemas.microsoft.com/office/drawing/2014/main" id="{B880CABF-1870-4539-8E21-BD8F283F5E07}"/>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71" name="直線コネクタ 470">
          <a:extLst>
            <a:ext uri="{FF2B5EF4-FFF2-40B4-BE49-F238E27FC236}">
              <a16:creationId xmlns:a16="http://schemas.microsoft.com/office/drawing/2014/main" id="{DE9C2AC0-D955-42C3-8DA8-70391392EF37}"/>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72" name="テキスト ボックス 471">
          <a:extLst>
            <a:ext uri="{FF2B5EF4-FFF2-40B4-BE49-F238E27FC236}">
              <a16:creationId xmlns:a16="http://schemas.microsoft.com/office/drawing/2014/main" id="{AE7A2032-59D5-4471-8401-69CD22B61D84}"/>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73" name="直線コネクタ 472">
          <a:extLst>
            <a:ext uri="{FF2B5EF4-FFF2-40B4-BE49-F238E27FC236}">
              <a16:creationId xmlns:a16="http://schemas.microsoft.com/office/drawing/2014/main" id="{53407EEA-6E94-40BF-9283-70910EC80704}"/>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74" name="テキスト ボックス 473">
          <a:extLst>
            <a:ext uri="{FF2B5EF4-FFF2-40B4-BE49-F238E27FC236}">
              <a16:creationId xmlns:a16="http://schemas.microsoft.com/office/drawing/2014/main" id="{0A83983A-7ABD-451C-BCCF-90F336891E64}"/>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5" name="直線コネクタ 474">
          <a:extLst>
            <a:ext uri="{FF2B5EF4-FFF2-40B4-BE49-F238E27FC236}">
              <a16:creationId xmlns:a16="http://schemas.microsoft.com/office/drawing/2014/main" id="{6CBD66B6-8CEE-4ED8-852A-CF0315580B0A}"/>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6" name="テキスト ボックス 475">
          <a:extLst>
            <a:ext uri="{FF2B5EF4-FFF2-40B4-BE49-F238E27FC236}">
              <a16:creationId xmlns:a16="http://schemas.microsoft.com/office/drawing/2014/main" id="{39E5F3FD-2D8F-4991-86FF-AA01A68B52F1}"/>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7" name="【認定こども園・幼稚園・保育所】&#10;一人当たり面積グラフ枠">
          <a:extLst>
            <a:ext uri="{FF2B5EF4-FFF2-40B4-BE49-F238E27FC236}">
              <a16:creationId xmlns:a16="http://schemas.microsoft.com/office/drawing/2014/main" id="{A08C0B83-F8D4-4339-A1A8-D7D31C3E2FCB}"/>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63500</xdr:rowOff>
    </xdr:from>
    <xdr:to>
      <xdr:col>116</xdr:col>
      <xdr:colOff>62864</xdr:colOff>
      <xdr:row>41</xdr:row>
      <xdr:rowOff>143510</xdr:rowOff>
    </xdr:to>
    <xdr:cxnSp macro="">
      <xdr:nvCxnSpPr>
        <xdr:cNvPr id="478" name="直線コネクタ 477">
          <a:extLst>
            <a:ext uri="{FF2B5EF4-FFF2-40B4-BE49-F238E27FC236}">
              <a16:creationId xmlns:a16="http://schemas.microsoft.com/office/drawing/2014/main" id="{5B0B4518-7E95-42EA-9B8E-D98BB12B48B2}"/>
            </a:ext>
          </a:extLst>
        </xdr:cNvPr>
        <xdr:cNvCxnSpPr/>
      </xdr:nvCxnSpPr>
      <xdr:spPr>
        <a:xfrm flipV="1">
          <a:off x="22160864" y="589280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147337</xdr:rowOff>
    </xdr:from>
    <xdr:ext cx="469744" cy="259045"/>
    <xdr:sp macro="" textlink="">
      <xdr:nvSpPr>
        <xdr:cNvPr id="479" name="【認定こども園・幼稚園・保育所】&#10;一人当たり面積最小値テキスト">
          <a:extLst>
            <a:ext uri="{FF2B5EF4-FFF2-40B4-BE49-F238E27FC236}">
              <a16:creationId xmlns:a16="http://schemas.microsoft.com/office/drawing/2014/main" id="{3536BF86-A944-4AAA-95F5-484DE0D40011}"/>
            </a:ext>
          </a:extLst>
        </xdr:cNvPr>
        <xdr:cNvSpPr txBox="1"/>
      </xdr:nvSpPr>
      <xdr:spPr>
        <a:xfrm>
          <a:off x="22199600" y="7176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143510</xdr:rowOff>
    </xdr:from>
    <xdr:to>
      <xdr:col>116</xdr:col>
      <xdr:colOff>152400</xdr:colOff>
      <xdr:row>41</xdr:row>
      <xdr:rowOff>143510</xdr:rowOff>
    </xdr:to>
    <xdr:cxnSp macro="">
      <xdr:nvCxnSpPr>
        <xdr:cNvPr id="480" name="直線コネクタ 479">
          <a:extLst>
            <a:ext uri="{FF2B5EF4-FFF2-40B4-BE49-F238E27FC236}">
              <a16:creationId xmlns:a16="http://schemas.microsoft.com/office/drawing/2014/main" id="{025A8DE2-FE1F-4048-922E-CBEAE12E0DD5}"/>
            </a:ext>
          </a:extLst>
        </xdr:cNvPr>
        <xdr:cNvCxnSpPr/>
      </xdr:nvCxnSpPr>
      <xdr:spPr>
        <a:xfrm>
          <a:off x="22072600" y="7172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10177</xdr:rowOff>
    </xdr:from>
    <xdr:ext cx="469744" cy="259045"/>
    <xdr:sp macro="" textlink="">
      <xdr:nvSpPr>
        <xdr:cNvPr id="481" name="【認定こども園・幼稚園・保育所】&#10;一人当たり面積最大値テキスト">
          <a:extLst>
            <a:ext uri="{FF2B5EF4-FFF2-40B4-BE49-F238E27FC236}">
              <a16:creationId xmlns:a16="http://schemas.microsoft.com/office/drawing/2014/main" id="{0DE7BE22-89B8-4599-843A-BB2164AF428C}"/>
            </a:ext>
          </a:extLst>
        </xdr:cNvPr>
        <xdr:cNvSpPr txBox="1"/>
      </xdr:nvSpPr>
      <xdr:spPr>
        <a:xfrm>
          <a:off x="22199600" y="566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63500</xdr:rowOff>
    </xdr:from>
    <xdr:to>
      <xdr:col>116</xdr:col>
      <xdr:colOff>152400</xdr:colOff>
      <xdr:row>34</xdr:row>
      <xdr:rowOff>63500</xdr:rowOff>
    </xdr:to>
    <xdr:cxnSp macro="">
      <xdr:nvCxnSpPr>
        <xdr:cNvPr id="482" name="直線コネクタ 481">
          <a:extLst>
            <a:ext uri="{FF2B5EF4-FFF2-40B4-BE49-F238E27FC236}">
              <a16:creationId xmlns:a16="http://schemas.microsoft.com/office/drawing/2014/main" id="{3069C130-5A36-4A79-84B2-ABC45294A77E}"/>
            </a:ext>
          </a:extLst>
        </xdr:cNvPr>
        <xdr:cNvCxnSpPr/>
      </xdr:nvCxnSpPr>
      <xdr:spPr>
        <a:xfrm>
          <a:off x="22072600" y="58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78757</xdr:rowOff>
    </xdr:from>
    <xdr:ext cx="469744" cy="259045"/>
    <xdr:sp macro="" textlink="">
      <xdr:nvSpPr>
        <xdr:cNvPr id="483" name="【認定こども園・幼稚園・保育所】&#10;一人当たり面積平均値テキスト">
          <a:extLst>
            <a:ext uri="{FF2B5EF4-FFF2-40B4-BE49-F238E27FC236}">
              <a16:creationId xmlns:a16="http://schemas.microsoft.com/office/drawing/2014/main" id="{000522A7-C845-4DEC-A3A6-597915DE3F81}"/>
            </a:ext>
          </a:extLst>
        </xdr:cNvPr>
        <xdr:cNvSpPr txBox="1"/>
      </xdr:nvSpPr>
      <xdr:spPr>
        <a:xfrm>
          <a:off x="22199600" y="67653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100330</xdr:rowOff>
    </xdr:from>
    <xdr:to>
      <xdr:col>116</xdr:col>
      <xdr:colOff>114300</xdr:colOff>
      <xdr:row>40</xdr:row>
      <xdr:rowOff>30480</xdr:rowOff>
    </xdr:to>
    <xdr:sp macro="" textlink="">
      <xdr:nvSpPr>
        <xdr:cNvPr id="484" name="フローチャート: 判断 483">
          <a:extLst>
            <a:ext uri="{FF2B5EF4-FFF2-40B4-BE49-F238E27FC236}">
              <a16:creationId xmlns:a16="http://schemas.microsoft.com/office/drawing/2014/main" id="{40DAB85C-EAD9-4BEF-A2DC-C2606881CF0D}"/>
            </a:ext>
          </a:extLst>
        </xdr:cNvPr>
        <xdr:cNvSpPr/>
      </xdr:nvSpPr>
      <xdr:spPr>
        <a:xfrm>
          <a:off x="22110700" y="678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133350</xdr:rowOff>
    </xdr:from>
    <xdr:to>
      <xdr:col>112</xdr:col>
      <xdr:colOff>38100</xdr:colOff>
      <xdr:row>40</xdr:row>
      <xdr:rowOff>63500</xdr:rowOff>
    </xdr:to>
    <xdr:sp macro="" textlink="">
      <xdr:nvSpPr>
        <xdr:cNvPr id="485" name="フローチャート: 判断 484">
          <a:extLst>
            <a:ext uri="{FF2B5EF4-FFF2-40B4-BE49-F238E27FC236}">
              <a16:creationId xmlns:a16="http://schemas.microsoft.com/office/drawing/2014/main" id="{E73E284C-41A7-425A-8A9F-B101C732519D}"/>
            </a:ext>
          </a:extLst>
        </xdr:cNvPr>
        <xdr:cNvSpPr/>
      </xdr:nvSpPr>
      <xdr:spPr>
        <a:xfrm>
          <a:off x="21272500" y="681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111760</xdr:rowOff>
    </xdr:from>
    <xdr:to>
      <xdr:col>107</xdr:col>
      <xdr:colOff>101600</xdr:colOff>
      <xdr:row>40</xdr:row>
      <xdr:rowOff>41910</xdr:rowOff>
    </xdr:to>
    <xdr:sp macro="" textlink="">
      <xdr:nvSpPr>
        <xdr:cNvPr id="486" name="フローチャート: 判断 485">
          <a:extLst>
            <a:ext uri="{FF2B5EF4-FFF2-40B4-BE49-F238E27FC236}">
              <a16:creationId xmlns:a16="http://schemas.microsoft.com/office/drawing/2014/main" id="{94E38353-DF3D-4CAC-A9A6-2AEDB289C727}"/>
            </a:ext>
          </a:extLst>
        </xdr:cNvPr>
        <xdr:cNvSpPr/>
      </xdr:nvSpPr>
      <xdr:spPr>
        <a:xfrm>
          <a:off x="20383500" y="6798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152400</xdr:rowOff>
    </xdr:from>
    <xdr:to>
      <xdr:col>102</xdr:col>
      <xdr:colOff>165100</xdr:colOff>
      <xdr:row>40</xdr:row>
      <xdr:rowOff>82550</xdr:rowOff>
    </xdr:to>
    <xdr:sp macro="" textlink="">
      <xdr:nvSpPr>
        <xdr:cNvPr id="487" name="フローチャート: 判断 486">
          <a:extLst>
            <a:ext uri="{FF2B5EF4-FFF2-40B4-BE49-F238E27FC236}">
              <a16:creationId xmlns:a16="http://schemas.microsoft.com/office/drawing/2014/main" id="{978309AD-0A25-4C07-BA7C-E9E77BCD3853}"/>
            </a:ext>
          </a:extLst>
        </xdr:cNvPr>
        <xdr:cNvSpPr/>
      </xdr:nvSpPr>
      <xdr:spPr>
        <a:xfrm>
          <a:off x="19494500" y="6838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146050</xdr:rowOff>
    </xdr:from>
    <xdr:to>
      <xdr:col>98</xdr:col>
      <xdr:colOff>38100</xdr:colOff>
      <xdr:row>40</xdr:row>
      <xdr:rowOff>76200</xdr:rowOff>
    </xdr:to>
    <xdr:sp macro="" textlink="">
      <xdr:nvSpPr>
        <xdr:cNvPr id="488" name="フローチャート: 判断 487">
          <a:extLst>
            <a:ext uri="{FF2B5EF4-FFF2-40B4-BE49-F238E27FC236}">
              <a16:creationId xmlns:a16="http://schemas.microsoft.com/office/drawing/2014/main" id="{57011546-8B1A-4224-B86F-8364106FA8D3}"/>
            </a:ext>
          </a:extLst>
        </xdr:cNvPr>
        <xdr:cNvSpPr/>
      </xdr:nvSpPr>
      <xdr:spPr>
        <a:xfrm>
          <a:off x="18605500" y="683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E3F3F006-B6B4-4366-B8BC-C56E5864F269}"/>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46CF3FB6-D99B-47EA-8EC9-F662364977C8}"/>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BBBD07D1-80A8-4BC0-A5A2-14218A96A814}"/>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2" name="テキスト ボックス 491">
          <a:extLst>
            <a:ext uri="{FF2B5EF4-FFF2-40B4-BE49-F238E27FC236}">
              <a16:creationId xmlns:a16="http://schemas.microsoft.com/office/drawing/2014/main" id="{45D8B4F2-8ED7-4031-8930-CA4906A5C9E4}"/>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3" name="テキスト ボックス 492">
          <a:extLst>
            <a:ext uri="{FF2B5EF4-FFF2-40B4-BE49-F238E27FC236}">
              <a16:creationId xmlns:a16="http://schemas.microsoft.com/office/drawing/2014/main" id="{F0EE2074-C430-4577-9EFF-9206947BDBD1}"/>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120650</xdr:rowOff>
    </xdr:from>
    <xdr:to>
      <xdr:col>116</xdr:col>
      <xdr:colOff>114300</xdr:colOff>
      <xdr:row>39</xdr:row>
      <xdr:rowOff>50800</xdr:rowOff>
    </xdr:to>
    <xdr:sp macro="" textlink="">
      <xdr:nvSpPr>
        <xdr:cNvPr id="494" name="楕円 493">
          <a:extLst>
            <a:ext uri="{FF2B5EF4-FFF2-40B4-BE49-F238E27FC236}">
              <a16:creationId xmlns:a16="http://schemas.microsoft.com/office/drawing/2014/main" id="{BC453C68-A34F-427E-849D-335428733A35}"/>
            </a:ext>
          </a:extLst>
        </xdr:cNvPr>
        <xdr:cNvSpPr/>
      </xdr:nvSpPr>
      <xdr:spPr>
        <a:xfrm>
          <a:off x="22110700" y="663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143527</xdr:rowOff>
    </xdr:from>
    <xdr:ext cx="469744" cy="259045"/>
    <xdr:sp macro="" textlink="">
      <xdr:nvSpPr>
        <xdr:cNvPr id="495" name="【認定こども園・幼稚園・保育所】&#10;一人当たり面積該当値テキスト">
          <a:extLst>
            <a:ext uri="{FF2B5EF4-FFF2-40B4-BE49-F238E27FC236}">
              <a16:creationId xmlns:a16="http://schemas.microsoft.com/office/drawing/2014/main" id="{A73EBAEE-3624-49E8-8E93-5370D5D5102F}"/>
            </a:ext>
          </a:extLst>
        </xdr:cNvPr>
        <xdr:cNvSpPr txBox="1"/>
      </xdr:nvSpPr>
      <xdr:spPr>
        <a:xfrm>
          <a:off x="22199600" y="648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144780</xdr:rowOff>
    </xdr:from>
    <xdr:to>
      <xdr:col>112</xdr:col>
      <xdr:colOff>38100</xdr:colOff>
      <xdr:row>39</xdr:row>
      <xdr:rowOff>74930</xdr:rowOff>
    </xdr:to>
    <xdr:sp macro="" textlink="">
      <xdr:nvSpPr>
        <xdr:cNvPr id="496" name="楕円 495">
          <a:extLst>
            <a:ext uri="{FF2B5EF4-FFF2-40B4-BE49-F238E27FC236}">
              <a16:creationId xmlns:a16="http://schemas.microsoft.com/office/drawing/2014/main" id="{EB9D8F1B-82B8-4F2D-AE1A-B58DEB8DCA15}"/>
            </a:ext>
          </a:extLst>
        </xdr:cNvPr>
        <xdr:cNvSpPr/>
      </xdr:nvSpPr>
      <xdr:spPr>
        <a:xfrm>
          <a:off x="21272500" y="665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0</xdr:rowOff>
    </xdr:from>
    <xdr:to>
      <xdr:col>116</xdr:col>
      <xdr:colOff>63500</xdr:colOff>
      <xdr:row>39</xdr:row>
      <xdr:rowOff>24130</xdr:rowOff>
    </xdr:to>
    <xdr:cxnSp macro="">
      <xdr:nvCxnSpPr>
        <xdr:cNvPr id="497" name="直線コネクタ 496">
          <a:extLst>
            <a:ext uri="{FF2B5EF4-FFF2-40B4-BE49-F238E27FC236}">
              <a16:creationId xmlns:a16="http://schemas.microsoft.com/office/drawing/2014/main" id="{3B5BD9B6-25A2-470C-9945-0833F4E3F377}"/>
            </a:ext>
          </a:extLst>
        </xdr:cNvPr>
        <xdr:cNvCxnSpPr/>
      </xdr:nvCxnSpPr>
      <xdr:spPr>
        <a:xfrm flipV="1">
          <a:off x="21323300" y="668655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153670</xdr:rowOff>
    </xdr:from>
    <xdr:to>
      <xdr:col>107</xdr:col>
      <xdr:colOff>101600</xdr:colOff>
      <xdr:row>39</xdr:row>
      <xdr:rowOff>83820</xdr:rowOff>
    </xdr:to>
    <xdr:sp macro="" textlink="">
      <xdr:nvSpPr>
        <xdr:cNvPr id="498" name="楕円 497">
          <a:extLst>
            <a:ext uri="{FF2B5EF4-FFF2-40B4-BE49-F238E27FC236}">
              <a16:creationId xmlns:a16="http://schemas.microsoft.com/office/drawing/2014/main" id="{B4A696DB-85B8-468C-84D2-00502D7074FC}"/>
            </a:ext>
          </a:extLst>
        </xdr:cNvPr>
        <xdr:cNvSpPr/>
      </xdr:nvSpPr>
      <xdr:spPr>
        <a:xfrm>
          <a:off x="20383500" y="666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24130</xdr:rowOff>
    </xdr:from>
    <xdr:to>
      <xdr:col>111</xdr:col>
      <xdr:colOff>177800</xdr:colOff>
      <xdr:row>39</xdr:row>
      <xdr:rowOff>33020</xdr:rowOff>
    </xdr:to>
    <xdr:cxnSp macro="">
      <xdr:nvCxnSpPr>
        <xdr:cNvPr id="499" name="直線コネクタ 498">
          <a:extLst>
            <a:ext uri="{FF2B5EF4-FFF2-40B4-BE49-F238E27FC236}">
              <a16:creationId xmlns:a16="http://schemas.microsoft.com/office/drawing/2014/main" id="{8DA8C812-E20A-452B-A795-5D180D56D910}"/>
            </a:ext>
          </a:extLst>
        </xdr:cNvPr>
        <xdr:cNvCxnSpPr/>
      </xdr:nvCxnSpPr>
      <xdr:spPr>
        <a:xfrm flipV="1">
          <a:off x="20434300" y="6710680"/>
          <a:ext cx="889000" cy="8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165100</xdr:rowOff>
    </xdr:from>
    <xdr:to>
      <xdr:col>102</xdr:col>
      <xdr:colOff>165100</xdr:colOff>
      <xdr:row>39</xdr:row>
      <xdr:rowOff>95250</xdr:rowOff>
    </xdr:to>
    <xdr:sp macro="" textlink="">
      <xdr:nvSpPr>
        <xdr:cNvPr id="500" name="楕円 499">
          <a:extLst>
            <a:ext uri="{FF2B5EF4-FFF2-40B4-BE49-F238E27FC236}">
              <a16:creationId xmlns:a16="http://schemas.microsoft.com/office/drawing/2014/main" id="{A8FC8A14-C698-4A44-9905-8B4A8D6A6904}"/>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33020</xdr:rowOff>
    </xdr:from>
    <xdr:to>
      <xdr:col>107</xdr:col>
      <xdr:colOff>50800</xdr:colOff>
      <xdr:row>39</xdr:row>
      <xdr:rowOff>44450</xdr:rowOff>
    </xdr:to>
    <xdr:cxnSp macro="">
      <xdr:nvCxnSpPr>
        <xdr:cNvPr id="501" name="直線コネクタ 500">
          <a:extLst>
            <a:ext uri="{FF2B5EF4-FFF2-40B4-BE49-F238E27FC236}">
              <a16:creationId xmlns:a16="http://schemas.microsoft.com/office/drawing/2014/main" id="{AEE19E50-7AD6-4ED2-A82A-6C9AEE1028DA}"/>
            </a:ext>
          </a:extLst>
        </xdr:cNvPr>
        <xdr:cNvCxnSpPr/>
      </xdr:nvCxnSpPr>
      <xdr:spPr>
        <a:xfrm flipV="1">
          <a:off x="19545300" y="671957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12700</xdr:rowOff>
    </xdr:from>
    <xdr:to>
      <xdr:col>98</xdr:col>
      <xdr:colOff>38100</xdr:colOff>
      <xdr:row>39</xdr:row>
      <xdr:rowOff>114300</xdr:rowOff>
    </xdr:to>
    <xdr:sp macro="" textlink="">
      <xdr:nvSpPr>
        <xdr:cNvPr id="502" name="楕円 501">
          <a:extLst>
            <a:ext uri="{FF2B5EF4-FFF2-40B4-BE49-F238E27FC236}">
              <a16:creationId xmlns:a16="http://schemas.microsoft.com/office/drawing/2014/main" id="{EBD099F2-353C-455C-8CD6-33A8BE3656BF}"/>
            </a:ext>
          </a:extLst>
        </xdr:cNvPr>
        <xdr:cNvSpPr/>
      </xdr:nvSpPr>
      <xdr:spPr>
        <a:xfrm>
          <a:off x="18605500" y="669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44450</xdr:rowOff>
    </xdr:from>
    <xdr:to>
      <xdr:col>102</xdr:col>
      <xdr:colOff>114300</xdr:colOff>
      <xdr:row>39</xdr:row>
      <xdr:rowOff>63500</xdr:rowOff>
    </xdr:to>
    <xdr:cxnSp macro="">
      <xdr:nvCxnSpPr>
        <xdr:cNvPr id="503" name="直線コネクタ 502">
          <a:extLst>
            <a:ext uri="{FF2B5EF4-FFF2-40B4-BE49-F238E27FC236}">
              <a16:creationId xmlns:a16="http://schemas.microsoft.com/office/drawing/2014/main" id="{E4A67BCA-5143-4062-B08A-5DB9EF8B6385}"/>
            </a:ext>
          </a:extLst>
        </xdr:cNvPr>
        <xdr:cNvCxnSpPr/>
      </xdr:nvCxnSpPr>
      <xdr:spPr>
        <a:xfrm flipV="1">
          <a:off x="18656300" y="67310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54627</xdr:rowOff>
    </xdr:from>
    <xdr:ext cx="469744" cy="259045"/>
    <xdr:sp macro="" textlink="">
      <xdr:nvSpPr>
        <xdr:cNvPr id="504" name="n_1aveValue【認定こども園・幼稚園・保育所】&#10;一人当たり面積">
          <a:extLst>
            <a:ext uri="{FF2B5EF4-FFF2-40B4-BE49-F238E27FC236}">
              <a16:creationId xmlns:a16="http://schemas.microsoft.com/office/drawing/2014/main" id="{13E5A194-927A-4B8D-AC4D-52BD240C231D}"/>
            </a:ext>
          </a:extLst>
        </xdr:cNvPr>
        <xdr:cNvSpPr txBox="1"/>
      </xdr:nvSpPr>
      <xdr:spPr>
        <a:xfrm>
          <a:off x="21075727" y="691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33037</xdr:rowOff>
    </xdr:from>
    <xdr:ext cx="469744" cy="259045"/>
    <xdr:sp macro="" textlink="">
      <xdr:nvSpPr>
        <xdr:cNvPr id="505" name="n_2aveValue【認定こども園・幼稚園・保育所】&#10;一人当たり面積">
          <a:extLst>
            <a:ext uri="{FF2B5EF4-FFF2-40B4-BE49-F238E27FC236}">
              <a16:creationId xmlns:a16="http://schemas.microsoft.com/office/drawing/2014/main" id="{CC15FF14-042C-461B-9352-E75496F57122}"/>
            </a:ext>
          </a:extLst>
        </xdr:cNvPr>
        <xdr:cNvSpPr txBox="1"/>
      </xdr:nvSpPr>
      <xdr:spPr>
        <a:xfrm>
          <a:off x="20199427" y="6891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73677</xdr:rowOff>
    </xdr:from>
    <xdr:ext cx="469744" cy="259045"/>
    <xdr:sp macro="" textlink="">
      <xdr:nvSpPr>
        <xdr:cNvPr id="506" name="n_3aveValue【認定こども園・幼稚園・保育所】&#10;一人当たり面積">
          <a:extLst>
            <a:ext uri="{FF2B5EF4-FFF2-40B4-BE49-F238E27FC236}">
              <a16:creationId xmlns:a16="http://schemas.microsoft.com/office/drawing/2014/main" id="{25A461CA-79D6-428A-BB1F-A60BE0F4E387}"/>
            </a:ext>
          </a:extLst>
        </xdr:cNvPr>
        <xdr:cNvSpPr txBox="1"/>
      </xdr:nvSpPr>
      <xdr:spPr>
        <a:xfrm>
          <a:off x="19310427" y="6931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67327</xdr:rowOff>
    </xdr:from>
    <xdr:ext cx="469744" cy="259045"/>
    <xdr:sp macro="" textlink="">
      <xdr:nvSpPr>
        <xdr:cNvPr id="507" name="n_4aveValue【認定こども園・幼稚園・保育所】&#10;一人当たり面積">
          <a:extLst>
            <a:ext uri="{FF2B5EF4-FFF2-40B4-BE49-F238E27FC236}">
              <a16:creationId xmlns:a16="http://schemas.microsoft.com/office/drawing/2014/main" id="{BBFFC6DD-880D-457E-998A-A9B1F6D94C7C}"/>
            </a:ext>
          </a:extLst>
        </xdr:cNvPr>
        <xdr:cNvSpPr txBox="1"/>
      </xdr:nvSpPr>
      <xdr:spPr>
        <a:xfrm>
          <a:off x="18421427" y="6925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91457</xdr:rowOff>
    </xdr:from>
    <xdr:ext cx="469744" cy="259045"/>
    <xdr:sp macro="" textlink="">
      <xdr:nvSpPr>
        <xdr:cNvPr id="508" name="n_1mainValue【認定こども園・幼稚園・保育所】&#10;一人当たり面積">
          <a:extLst>
            <a:ext uri="{FF2B5EF4-FFF2-40B4-BE49-F238E27FC236}">
              <a16:creationId xmlns:a16="http://schemas.microsoft.com/office/drawing/2014/main" id="{FD702ADB-18A5-4B2F-A6AE-97088130DE17}"/>
            </a:ext>
          </a:extLst>
        </xdr:cNvPr>
        <xdr:cNvSpPr txBox="1"/>
      </xdr:nvSpPr>
      <xdr:spPr>
        <a:xfrm>
          <a:off x="21075727" y="6435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100347</xdr:rowOff>
    </xdr:from>
    <xdr:ext cx="469744" cy="259045"/>
    <xdr:sp macro="" textlink="">
      <xdr:nvSpPr>
        <xdr:cNvPr id="509" name="n_2mainValue【認定こども園・幼稚園・保育所】&#10;一人当たり面積">
          <a:extLst>
            <a:ext uri="{FF2B5EF4-FFF2-40B4-BE49-F238E27FC236}">
              <a16:creationId xmlns:a16="http://schemas.microsoft.com/office/drawing/2014/main" id="{17B3FCBC-6D02-4E00-BAA9-B80474DD8BAA}"/>
            </a:ext>
          </a:extLst>
        </xdr:cNvPr>
        <xdr:cNvSpPr txBox="1"/>
      </xdr:nvSpPr>
      <xdr:spPr>
        <a:xfrm>
          <a:off x="20199427" y="6443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111777</xdr:rowOff>
    </xdr:from>
    <xdr:ext cx="469744" cy="259045"/>
    <xdr:sp macro="" textlink="">
      <xdr:nvSpPr>
        <xdr:cNvPr id="510" name="n_3mainValue【認定こども園・幼稚園・保育所】&#10;一人当たり面積">
          <a:extLst>
            <a:ext uri="{FF2B5EF4-FFF2-40B4-BE49-F238E27FC236}">
              <a16:creationId xmlns:a16="http://schemas.microsoft.com/office/drawing/2014/main" id="{190428E2-0BB8-49D9-892E-1644CCE1F694}"/>
            </a:ext>
          </a:extLst>
        </xdr:cNvPr>
        <xdr:cNvSpPr txBox="1"/>
      </xdr:nvSpPr>
      <xdr:spPr>
        <a:xfrm>
          <a:off x="19310427" y="6455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130827</xdr:rowOff>
    </xdr:from>
    <xdr:ext cx="469744" cy="259045"/>
    <xdr:sp macro="" textlink="">
      <xdr:nvSpPr>
        <xdr:cNvPr id="511" name="n_4mainValue【認定こども園・幼稚園・保育所】&#10;一人当たり面積">
          <a:extLst>
            <a:ext uri="{FF2B5EF4-FFF2-40B4-BE49-F238E27FC236}">
              <a16:creationId xmlns:a16="http://schemas.microsoft.com/office/drawing/2014/main" id="{0C56D7A1-9A7E-4683-8571-0F9B084BBC78}"/>
            </a:ext>
          </a:extLst>
        </xdr:cNvPr>
        <xdr:cNvSpPr txBox="1"/>
      </xdr:nvSpPr>
      <xdr:spPr>
        <a:xfrm>
          <a:off x="18421427" y="6474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2" name="正方形/長方形 511">
          <a:extLst>
            <a:ext uri="{FF2B5EF4-FFF2-40B4-BE49-F238E27FC236}">
              <a16:creationId xmlns:a16="http://schemas.microsoft.com/office/drawing/2014/main" id="{DC84B0DC-8B73-4CBB-A318-8EC4F1BAAC18}"/>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3" name="正方形/長方形 512">
          <a:extLst>
            <a:ext uri="{FF2B5EF4-FFF2-40B4-BE49-F238E27FC236}">
              <a16:creationId xmlns:a16="http://schemas.microsoft.com/office/drawing/2014/main" id="{416E73C2-037D-40AC-BE7F-17E4F5F2CC28}"/>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4" name="正方形/長方形 513">
          <a:extLst>
            <a:ext uri="{FF2B5EF4-FFF2-40B4-BE49-F238E27FC236}">
              <a16:creationId xmlns:a16="http://schemas.microsoft.com/office/drawing/2014/main" id="{65FB620D-E82B-42EC-8228-532D5F676587}"/>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5" name="正方形/長方形 514">
          <a:extLst>
            <a:ext uri="{FF2B5EF4-FFF2-40B4-BE49-F238E27FC236}">
              <a16:creationId xmlns:a16="http://schemas.microsoft.com/office/drawing/2014/main" id="{31ED49E4-BA05-48ED-9096-7FF4ECC25002}"/>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6" name="正方形/長方形 515">
          <a:extLst>
            <a:ext uri="{FF2B5EF4-FFF2-40B4-BE49-F238E27FC236}">
              <a16:creationId xmlns:a16="http://schemas.microsoft.com/office/drawing/2014/main" id="{48736E96-E34A-4A14-A08D-8EE0A886E50F}"/>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7" name="正方形/長方形 516">
          <a:extLst>
            <a:ext uri="{FF2B5EF4-FFF2-40B4-BE49-F238E27FC236}">
              <a16:creationId xmlns:a16="http://schemas.microsoft.com/office/drawing/2014/main" id="{B1732975-5876-4058-8099-1745A1966CAA}"/>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8" name="正方形/長方形 517">
          <a:extLst>
            <a:ext uri="{FF2B5EF4-FFF2-40B4-BE49-F238E27FC236}">
              <a16:creationId xmlns:a16="http://schemas.microsoft.com/office/drawing/2014/main" id="{F46A0596-59EF-47C7-AD89-7D13AC242873}"/>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9" name="正方形/長方形 518">
          <a:extLst>
            <a:ext uri="{FF2B5EF4-FFF2-40B4-BE49-F238E27FC236}">
              <a16:creationId xmlns:a16="http://schemas.microsoft.com/office/drawing/2014/main" id="{C981B376-909B-43D8-A4E1-898C481D377A}"/>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0" name="テキスト ボックス 519">
          <a:extLst>
            <a:ext uri="{FF2B5EF4-FFF2-40B4-BE49-F238E27FC236}">
              <a16:creationId xmlns:a16="http://schemas.microsoft.com/office/drawing/2014/main" id="{559EC7E0-3301-475E-BA58-B34D83846E37}"/>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1" name="直線コネクタ 520">
          <a:extLst>
            <a:ext uri="{FF2B5EF4-FFF2-40B4-BE49-F238E27FC236}">
              <a16:creationId xmlns:a16="http://schemas.microsoft.com/office/drawing/2014/main" id="{AAF79C52-7BD6-4362-A4F9-A80FE9BB88EF}"/>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2" name="テキスト ボックス 521">
          <a:extLst>
            <a:ext uri="{FF2B5EF4-FFF2-40B4-BE49-F238E27FC236}">
              <a16:creationId xmlns:a16="http://schemas.microsoft.com/office/drawing/2014/main" id="{F4954A84-40A0-407F-BA27-BF8FE567446D}"/>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3" name="直線コネクタ 522">
          <a:extLst>
            <a:ext uri="{FF2B5EF4-FFF2-40B4-BE49-F238E27FC236}">
              <a16:creationId xmlns:a16="http://schemas.microsoft.com/office/drawing/2014/main" id="{8ED3C4F2-FACD-42B5-91D0-8FAC899FC722}"/>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4" name="テキスト ボックス 523">
          <a:extLst>
            <a:ext uri="{FF2B5EF4-FFF2-40B4-BE49-F238E27FC236}">
              <a16:creationId xmlns:a16="http://schemas.microsoft.com/office/drawing/2014/main" id="{53653798-B750-46F4-85DF-37657F9E51B4}"/>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5" name="直線コネクタ 524">
          <a:extLst>
            <a:ext uri="{FF2B5EF4-FFF2-40B4-BE49-F238E27FC236}">
              <a16:creationId xmlns:a16="http://schemas.microsoft.com/office/drawing/2014/main" id="{37061479-3B86-42BE-85C8-010F2B2F0F31}"/>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6" name="テキスト ボックス 525">
          <a:extLst>
            <a:ext uri="{FF2B5EF4-FFF2-40B4-BE49-F238E27FC236}">
              <a16:creationId xmlns:a16="http://schemas.microsoft.com/office/drawing/2014/main" id="{8BA0B892-342C-45C4-BD4D-9AE096447D54}"/>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7" name="直線コネクタ 526">
          <a:extLst>
            <a:ext uri="{FF2B5EF4-FFF2-40B4-BE49-F238E27FC236}">
              <a16:creationId xmlns:a16="http://schemas.microsoft.com/office/drawing/2014/main" id="{12AE3E9E-6634-44F9-BDBA-894271AD30FC}"/>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8" name="テキスト ボックス 527">
          <a:extLst>
            <a:ext uri="{FF2B5EF4-FFF2-40B4-BE49-F238E27FC236}">
              <a16:creationId xmlns:a16="http://schemas.microsoft.com/office/drawing/2014/main" id="{1425A384-C436-4A94-A7E4-7291C43EF07E}"/>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9" name="直線コネクタ 528">
          <a:extLst>
            <a:ext uri="{FF2B5EF4-FFF2-40B4-BE49-F238E27FC236}">
              <a16:creationId xmlns:a16="http://schemas.microsoft.com/office/drawing/2014/main" id="{7F518732-39E9-4C75-B7BF-98B7BD7CBC9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30" name="テキスト ボックス 529">
          <a:extLst>
            <a:ext uri="{FF2B5EF4-FFF2-40B4-BE49-F238E27FC236}">
              <a16:creationId xmlns:a16="http://schemas.microsoft.com/office/drawing/2014/main" id="{610835BA-B7E1-4107-AF12-867EB9DC1542}"/>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31" name="直線コネクタ 530">
          <a:extLst>
            <a:ext uri="{FF2B5EF4-FFF2-40B4-BE49-F238E27FC236}">
              <a16:creationId xmlns:a16="http://schemas.microsoft.com/office/drawing/2014/main" id="{A93D236A-0197-4122-B4CD-6230CF58031F}"/>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2" name="テキスト ボックス 531">
          <a:extLst>
            <a:ext uri="{FF2B5EF4-FFF2-40B4-BE49-F238E27FC236}">
              <a16:creationId xmlns:a16="http://schemas.microsoft.com/office/drawing/2014/main" id="{3143BAA0-6655-47A7-889D-4918915D6113}"/>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3" name="直線コネクタ 532">
          <a:extLst>
            <a:ext uri="{FF2B5EF4-FFF2-40B4-BE49-F238E27FC236}">
              <a16:creationId xmlns:a16="http://schemas.microsoft.com/office/drawing/2014/main" id="{F24A6B38-32FA-4726-9441-D3EACE10855C}"/>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4" name="テキスト ボックス 533">
          <a:extLst>
            <a:ext uri="{FF2B5EF4-FFF2-40B4-BE49-F238E27FC236}">
              <a16:creationId xmlns:a16="http://schemas.microsoft.com/office/drawing/2014/main" id="{AFB1299D-BA3A-424C-B31F-A01EB6EE3CB0}"/>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5" name="【学校施設】&#10;有形固定資産減価償却率グラフ枠">
          <a:extLst>
            <a:ext uri="{FF2B5EF4-FFF2-40B4-BE49-F238E27FC236}">
              <a16:creationId xmlns:a16="http://schemas.microsoft.com/office/drawing/2014/main" id="{711AF88F-5E69-40FF-A845-172AC4FEEDD4}"/>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54</xdr:row>
      <xdr:rowOff>158115</xdr:rowOff>
    </xdr:from>
    <xdr:to>
      <xdr:col>85</xdr:col>
      <xdr:colOff>126364</xdr:colOff>
      <xdr:row>63</xdr:row>
      <xdr:rowOff>160020</xdr:rowOff>
    </xdr:to>
    <xdr:cxnSp macro="">
      <xdr:nvCxnSpPr>
        <xdr:cNvPr id="536" name="直線コネクタ 535">
          <a:extLst>
            <a:ext uri="{FF2B5EF4-FFF2-40B4-BE49-F238E27FC236}">
              <a16:creationId xmlns:a16="http://schemas.microsoft.com/office/drawing/2014/main" id="{FB9F7BC7-7B14-4A46-BAEA-253EA2190F4A}"/>
            </a:ext>
          </a:extLst>
        </xdr:cNvPr>
        <xdr:cNvCxnSpPr/>
      </xdr:nvCxnSpPr>
      <xdr:spPr>
        <a:xfrm flipV="1">
          <a:off x="16318864" y="9416415"/>
          <a:ext cx="0" cy="1544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163847</xdr:rowOff>
    </xdr:from>
    <xdr:ext cx="405111" cy="259045"/>
    <xdr:sp macro="" textlink="">
      <xdr:nvSpPr>
        <xdr:cNvPr id="537" name="【学校施設】&#10;有形固定資産減価償却率最小値テキスト">
          <a:extLst>
            <a:ext uri="{FF2B5EF4-FFF2-40B4-BE49-F238E27FC236}">
              <a16:creationId xmlns:a16="http://schemas.microsoft.com/office/drawing/2014/main" id="{9DF9B6A7-39D6-4C12-8AC9-CA17D61354B8}"/>
            </a:ext>
          </a:extLst>
        </xdr:cNvPr>
        <xdr:cNvSpPr txBox="1"/>
      </xdr:nvSpPr>
      <xdr:spPr>
        <a:xfrm>
          <a:off x="16357600" y="1096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160020</xdr:rowOff>
    </xdr:from>
    <xdr:to>
      <xdr:col>86</xdr:col>
      <xdr:colOff>25400</xdr:colOff>
      <xdr:row>63</xdr:row>
      <xdr:rowOff>160020</xdr:rowOff>
    </xdr:to>
    <xdr:cxnSp macro="">
      <xdr:nvCxnSpPr>
        <xdr:cNvPr id="538" name="直線コネクタ 537">
          <a:extLst>
            <a:ext uri="{FF2B5EF4-FFF2-40B4-BE49-F238E27FC236}">
              <a16:creationId xmlns:a16="http://schemas.microsoft.com/office/drawing/2014/main" id="{243CAA8F-0165-46B2-B1CF-042B75DBF5DC}"/>
            </a:ext>
          </a:extLst>
        </xdr:cNvPr>
        <xdr:cNvCxnSpPr/>
      </xdr:nvCxnSpPr>
      <xdr:spPr>
        <a:xfrm>
          <a:off x="16230600" y="1096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104792</xdr:rowOff>
    </xdr:from>
    <xdr:ext cx="405111" cy="259045"/>
    <xdr:sp macro="" textlink="">
      <xdr:nvSpPr>
        <xdr:cNvPr id="539" name="【学校施設】&#10;有形固定資産減価償却率最大値テキスト">
          <a:extLst>
            <a:ext uri="{FF2B5EF4-FFF2-40B4-BE49-F238E27FC236}">
              <a16:creationId xmlns:a16="http://schemas.microsoft.com/office/drawing/2014/main" id="{291DE7F9-B333-4E58-A7CB-B07F2C085BE3}"/>
            </a:ext>
          </a:extLst>
        </xdr:cNvPr>
        <xdr:cNvSpPr txBox="1"/>
      </xdr:nvSpPr>
      <xdr:spPr>
        <a:xfrm>
          <a:off x="16357600" y="9191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158115</xdr:rowOff>
    </xdr:from>
    <xdr:to>
      <xdr:col>86</xdr:col>
      <xdr:colOff>25400</xdr:colOff>
      <xdr:row>54</xdr:row>
      <xdr:rowOff>158115</xdr:rowOff>
    </xdr:to>
    <xdr:cxnSp macro="">
      <xdr:nvCxnSpPr>
        <xdr:cNvPr id="540" name="直線コネクタ 539">
          <a:extLst>
            <a:ext uri="{FF2B5EF4-FFF2-40B4-BE49-F238E27FC236}">
              <a16:creationId xmlns:a16="http://schemas.microsoft.com/office/drawing/2014/main" id="{4B5993A6-B537-49DA-812C-A60C31872740}"/>
            </a:ext>
          </a:extLst>
        </xdr:cNvPr>
        <xdr:cNvCxnSpPr/>
      </xdr:nvCxnSpPr>
      <xdr:spPr>
        <a:xfrm>
          <a:off x="16230600" y="9416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129557</xdr:rowOff>
    </xdr:from>
    <xdr:ext cx="405111" cy="259045"/>
    <xdr:sp macro="" textlink="">
      <xdr:nvSpPr>
        <xdr:cNvPr id="541" name="【学校施設】&#10;有形固定資産減価償却率平均値テキスト">
          <a:extLst>
            <a:ext uri="{FF2B5EF4-FFF2-40B4-BE49-F238E27FC236}">
              <a16:creationId xmlns:a16="http://schemas.microsoft.com/office/drawing/2014/main" id="{3DDD95B8-5C25-417D-8967-FB20ED9A8DAB}"/>
            </a:ext>
          </a:extLst>
        </xdr:cNvPr>
        <xdr:cNvSpPr txBox="1"/>
      </xdr:nvSpPr>
      <xdr:spPr>
        <a:xfrm>
          <a:off x="16357600" y="102451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151130</xdr:rowOff>
    </xdr:from>
    <xdr:to>
      <xdr:col>85</xdr:col>
      <xdr:colOff>177800</xdr:colOff>
      <xdr:row>60</xdr:row>
      <xdr:rowOff>81280</xdr:rowOff>
    </xdr:to>
    <xdr:sp macro="" textlink="">
      <xdr:nvSpPr>
        <xdr:cNvPr id="542" name="フローチャート: 判断 541">
          <a:extLst>
            <a:ext uri="{FF2B5EF4-FFF2-40B4-BE49-F238E27FC236}">
              <a16:creationId xmlns:a16="http://schemas.microsoft.com/office/drawing/2014/main" id="{8ABF9A8C-96D2-4CA2-B807-DB1D351F779E}"/>
            </a:ext>
          </a:extLst>
        </xdr:cNvPr>
        <xdr:cNvSpPr/>
      </xdr:nvSpPr>
      <xdr:spPr>
        <a:xfrm>
          <a:off x="16268700" y="1026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139700</xdr:rowOff>
    </xdr:from>
    <xdr:to>
      <xdr:col>81</xdr:col>
      <xdr:colOff>101600</xdr:colOff>
      <xdr:row>60</xdr:row>
      <xdr:rowOff>69850</xdr:rowOff>
    </xdr:to>
    <xdr:sp macro="" textlink="">
      <xdr:nvSpPr>
        <xdr:cNvPr id="543" name="フローチャート: 判断 542">
          <a:extLst>
            <a:ext uri="{FF2B5EF4-FFF2-40B4-BE49-F238E27FC236}">
              <a16:creationId xmlns:a16="http://schemas.microsoft.com/office/drawing/2014/main" id="{F5D041B4-B95A-451F-AB1D-E878856F681E}"/>
            </a:ext>
          </a:extLst>
        </xdr:cNvPr>
        <xdr:cNvSpPr/>
      </xdr:nvSpPr>
      <xdr:spPr>
        <a:xfrm>
          <a:off x="15430500" y="1025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168275</xdr:rowOff>
    </xdr:from>
    <xdr:to>
      <xdr:col>76</xdr:col>
      <xdr:colOff>165100</xdr:colOff>
      <xdr:row>60</xdr:row>
      <xdr:rowOff>98425</xdr:rowOff>
    </xdr:to>
    <xdr:sp macro="" textlink="">
      <xdr:nvSpPr>
        <xdr:cNvPr id="544" name="フローチャート: 判断 543">
          <a:extLst>
            <a:ext uri="{FF2B5EF4-FFF2-40B4-BE49-F238E27FC236}">
              <a16:creationId xmlns:a16="http://schemas.microsoft.com/office/drawing/2014/main" id="{AE28F799-6A7C-4BDB-8705-138AC07D66DA}"/>
            </a:ext>
          </a:extLst>
        </xdr:cNvPr>
        <xdr:cNvSpPr/>
      </xdr:nvSpPr>
      <xdr:spPr>
        <a:xfrm>
          <a:off x="14541500" y="1028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141605</xdr:rowOff>
    </xdr:from>
    <xdr:to>
      <xdr:col>72</xdr:col>
      <xdr:colOff>38100</xdr:colOff>
      <xdr:row>60</xdr:row>
      <xdr:rowOff>71755</xdr:rowOff>
    </xdr:to>
    <xdr:sp macro="" textlink="">
      <xdr:nvSpPr>
        <xdr:cNvPr id="545" name="フローチャート: 判断 544">
          <a:extLst>
            <a:ext uri="{FF2B5EF4-FFF2-40B4-BE49-F238E27FC236}">
              <a16:creationId xmlns:a16="http://schemas.microsoft.com/office/drawing/2014/main" id="{CE0D8F21-6081-422C-B165-AFE943CB6F6A}"/>
            </a:ext>
          </a:extLst>
        </xdr:cNvPr>
        <xdr:cNvSpPr/>
      </xdr:nvSpPr>
      <xdr:spPr>
        <a:xfrm>
          <a:off x="13652500" y="1025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97790</xdr:rowOff>
    </xdr:from>
    <xdr:to>
      <xdr:col>67</xdr:col>
      <xdr:colOff>101600</xdr:colOff>
      <xdr:row>60</xdr:row>
      <xdr:rowOff>27940</xdr:rowOff>
    </xdr:to>
    <xdr:sp macro="" textlink="">
      <xdr:nvSpPr>
        <xdr:cNvPr id="546" name="フローチャート: 判断 545">
          <a:extLst>
            <a:ext uri="{FF2B5EF4-FFF2-40B4-BE49-F238E27FC236}">
              <a16:creationId xmlns:a16="http://schemas.microsoft.com/office/drawing/2014/main" id="{1FBE5A6D-E038-4ED8-857F-D4CC5B577B94}"/>
            </a:ext>
          </a:extLst>
        </xdr:cNvPr>
        <xdr:cNvSpPr/>
      </xdr:nvSpPr>
      <xdr:spPr>
        <a:xfrm>
          <a:off x="127635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924B59AA-D980-4BA8-A9DD-E05ACBA37D7D}"/>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D88FE44A-8337-4977-A9DB-2A62EEF02854}"/>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F6B3DD04-0CA9-4FC5-AA29-F32E6D5E3777}"/>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0" name="テキスト ボックス 549">
          <a:extLst>
            <a:ext uri="{FF2B5EF4-FFF2-40B4-BE49-F238E27FC236}">
              <a16:creationId xmlns:a16="http://schemas.microsoft.com/office/drawing/2014/main" id="{41D28CDC-98F1-40A1-A1C6-CC68D3EA235B}"/>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1" name="テキスト ボックス 550">
          <a:extLst>
            <a:ext uri="{FF2B5EF4-FFF2-40B4-BE49-F238E27FC236}">
              <a16:creationId xmlns:a16="http://schemas.microsoft.com/office/drawing/2014/main" id="{D072B502-F473-4395-A27A-33C29D47991E}"/>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86360</xdr:rowOff>
    </xdr:from>
    <xdr:to>
      <xdr:col>85</xdr:col>
      <xdr:colOff>177800</xdr:colOff>
      <xdr:row>58</xdr:row>
      <xdr:rowOff>16510</xdr:rowOff>
    </xdr:to>
    <xdr:sp macro="" textlink="">
      <xdr:nvSpPr>
        <xdr:cNvPr id="552" name="楕円 551">
          <a:extLst>
            <a:ext uri="{FF2B5EF4-FFF2-40B4-BE49-F238E27FC236}">
              <a16:creationId xmlns:a16="http://schemas.microsoft.com/office/drawing/2014/main" id="{E604986E-7735-4010-9D5F-F90546497B4B}"/>
            </a:ext>
          </a:extLst>
        </xdr:cNvPr>
        <xdr:cNvSpPr/>
      </xdr:nvSpPr>
      <xdr:spPr>
        <a:xfrm>
          <a:off x="16268700" y="9859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109237</xdr:rowOff>
    </xdr:from>
    <xdr:ext cx="405111" cy="259045"/>
    <xdr:sp macro="" textlink="">
      <xdr:nvSpPr>
        <xdr:cNvPr id="553" name="【学校施設】&#10;有形固定資産減価償却率該当値テキスト">
          <a:extLst>
            <a:ext uri="{FF2B5EF4-FFF2-40B4-BE49-F238E27FC236}">
              <a16:creationId xmlns:a16="http://schemas.microsoft.com/office/drawing/2014/main" id="{676F62CB-2F4C-4D98-BBF6-92DB7ACC9B69}"/>
            </a:ext>
          </a:extLst>
        </xdr:cNvPr>
        <xdr:cNvSpPr txBox="1"/>
      </xdr:nvSpPr>
      <xdr:spPr>
        <a:xfrm>
          <a:off x="16357600" y="9710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23495</xdr:rowOff>
    </xdr:from>
    <xdr:to>
      <xdr:col>81</xdr:col>
      <xdr:colOff>101600</xdr:colOff>
      <xdr:row>57</xdr:row>
      <xdr:rowOff>125095</xdr:rowOff>
    </xdr:to>
    <xdr:sp macro="" textlink="">
      <xdr:nvSpPr>
        <xdr:cNvPr id="554" name="楕円 553">
          <a:extLst>
            <a:ext uri="{FF2B5EF4-FFF2-40B4-BE49-F238E27FC236}">
              <a16:creationId xmlns:a16="http://schemas.microsoft.com/office/drawing/2014/main" id="{AE721802-5698-4D1A-B662-88757B822210}"/>
            </a:ext>
          </a:extLst>
        </xdr:cNvPr>
        <xdr:cNvSpPr/>
      </xdr:nvSpPr>
      <xdr:spPr>
        <a:xfrm>
          <a:off x="15430500" y="9796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74295</xdr:rowOff>
    </xdr:from>
    <xdr:to>
      <xdr:col>85</xdr:col>
      <xdr:colOff>127000</xdr:colOff>
      <xdr:row>57</xdr:row>
      <xdr:rowOff>137160</xdr:rowOff>
    </xdr:to>
    <xdr:cxnSp macro="">
      <xdr:nvCxnSpPr>
        <xdr:cNvPr id="555" name="直線コネクタ 554">
          <a:extLst>
            <a:ext uri="{FF2B5EF4-FFF2-40B4-BE49-F238E27FC236}">
              <a16:creationId xmlns:a16="http://schemas.microsoft.com/office/drawing/2014/main" id="{DC68BA2C-0310-458B-B20D-2D2FD5229F4A}"/>
            </a:ext>
          </a:extLst>
        </xdr:cNvPr>
        <xdr:cNvCxnSpPr/>
      </xdr:nvCxnSpPr>
      <xdr:spPr>
        <a:xfrm>
          <a:off x="15481300" y="9846945"/>
          <a:ext cx="8382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133985</xdr:rowOff>
    </xdr:from>
    <xdr:to>
      <xdr:col>76</xdr:col>
      <xdr:colOff>165100</xdr:colOff>
      <xdr:row>57</xdr:row>
      <xdr:rowOff>64135</xdr:rowOff>
    </xdr:to>
    <xdr:sp macro="" textlink="">
      <xdr:nvSpPr>
        <xdr:cNvPr id="556" name="楕円 555">
          <a:extLst>
            <a:ext uri="{FF2B5EF4-FFF2-40B4-BE49-F238E27FC236}">
              <a16:creationId xmlns:a16="http://schemas.microsoft.com/office/drawing/2014/main" id="{1176DE3C-98F7-441A-B206-19FC72442ABB}"/>
            </a:ext>
          </a:extLst>
        </xdr:cNvPr>
        <xdr:cNvSpPr/>
      </xdr:nvSpPr>
      <xdr:spPr>
        <a:xfrm>
          <a:off x="14541500" y="9735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13335</xdr:rowOff>
    </xdr:from>
    <xdr:to>
      <xdr:col>81</xdr:col>
      <xdr:colOff>50800</xdr:colOff>
      <xdr:row>57</xdr:row>
      <xdr:rowOff>74295</xdr:rowOff>
    </xdr:to>
    <xdr:cxnSp macro="">
      <xdr:nvCxnSpPr>
        <xdr:cNvPr id="557" name="直線コネクタ 556">
          <a:extLst>
            <a:ext uri="{FF2B5EF4-FFF2-40B4-BE49-F238E27FC236}">
              <a16:creationId xmlns:a16="http://schemas.microsoft.com/office/drawing/2014/main" id="{3FE95704-E816-4953-B75E-5B879BBD75DD}"/>
            </a:ext>
          </a:extLst>
        </xdr:cNvPr>
        <xdr:cNvCxnSpPr/>
      </xdr:nvCxnSpPr>
      <xdr:spPr>
        <a:xfrm>
          <a:off x="14592300" y="9785985"/>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71120</xdr:rowOff>
    </xdr:from>
    <xdr:to>
      <xdr:col>72</xdr:col>
      <xdr:colOff>38100</xdr:colOff>
      <xdr:row>58</xdr:row>
      <xdr:rowOff>1270</xdr:rowOff>
    </xdr:to>
    <xdr:sp macro="" textlink="">
      <xdr:nvSpPr>
        <xdr:cNvPr id="558" name="楕円 557">
          <a:extLst>
            <a:ext uri="{FF2B5EF4-FFF2-40B4-BE49-F238E27FC236}">
              <a16:creationId xmlns:a16="http://schemas.microsoft.com/office/drawing/2014/main" id="{E16CD712-1C07-4A47-9CFE-907909569C73}"/>
            </a:ext>
          </a:extLst>
        </xdr:cNvPr>
        <xdr:cNvSpPr/>
      </xdr:nvSpPr>
      <xdr:spPr>
        <a:xfrm>
          <a:off x="13652500" y="9843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13335</xdr:rowOff>
    </xdr:from>
    <xdr:to>
      <xdr:col>76</xdr:col>
      <xdr:colOff>114300</xdr:colOff>
      <xdr:row>57</xdr:row>
      <xdr:rowOff>121920</xdr:rowOff>
    </xdr:to>
    <xdr:cxnSp macro="">
      <xdr:nvCxnSpPr>
        <xdr:cNvPr id="559" name="直線コネクタ 558">
          <a:extLst>
            <a:ext uri="{FF2B5EF4-FFF2-40B4-BE49-F238E27FC236}">
              <a16:creationId xmlns:a16="http://schemas.microsoft.com/office/drawing/2014/main" id="{91B75394-62B4-48A7-9862-47B86020D1B5}"/>
            </a:ext>
          </a:extLst>
        </xdr:cNvPr>
        <xdr:cNvCxnSpPr/>
      </xdr:nvCxnSpPr>
      <xdr:spPr>
        <a:xfrm flipV="1">
          <a:off x="13703300" y="9785985"/>
          <a:ext cx="8890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17780</xdr:rowOff>
    </xdr:from>
    <xdr:to>
      <xdr:col>67</xdr:col>
      <xdr:colOff>101600</xdr:colOff>
      <xdr:row>57</xdr:row>
      <xdr:rowOff>119380</xdr:rowOff>
    </xdr:to>
    <xdr:sp macro="" textlink="">
      <xdr:nvSpPr>
        <xdr:cNvPr id="560" name="楕円 559">
          <a:extLst>
            <a:ext uri="{FF2B5EF4-FFF2-40B4-BE49-F238E27FC236}">
              <a16:creationId xmlns:a16="http://schemas.microsoft.com/office/drawing/2014/main" id="{C6FC7F99-BDCD-4064-8098-C19E242620E4}"/>
            </a:ext>
          </a:extLst>
        </xdr:cNvPr>
        <xdr:cNvSpPr/>
      </xdr:nvSpPr>
      <xdr:spPr>
        <a:xfrm>
          <a:off x="12763500" y="9790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57</xdr:row>
      <xdr:rowOff>68580</xdr:rowOff>
    </xdr:from>
    <xdr:to>
      <xdr:col>71</xdr:col>
      <xdr:colOff>177800</xdr:colOff>
      <xdr:row>57</xdr:row>
      <xdr:rowOff>121920</xdr:rowOff>
    </xdr:to>
    <xdr:cxnSp macro="">
      <xdr:nvCxnSpPr>
        <xdr:cNvPr id="561" name="直線コネクタ 560">
          <a:extLst>
            <a:ext uri="{FF2B5EF4-FFF2-40B4-BE49-F238E27FC236}">
              <a16:creationId xmlns:a16="http://schemas.microsoft.com/office/drawing/2014/main" id="{4D0EAAD3-EF51-439F-8D47-D7A7BCE52417}"/>
            </a:ext>
          </a:extLst>
        </xdr:cNvPr>
        <xdr:cNvCxnSpPr/>
      </xdr:nvCxnSpPr>
      <xdr:spPr>
        <a:xfrm>
          <a:off x="12814300" y="984123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60977</xdr:rowOff>
    </xdr:from>
    <xdr:ext cx="405111" cy="259045"/>
    <xdr:sp macro="" textlink="">
      <xdr:nvSpPr>
        <xdr:cNvPr id="562" name="n_1aveValue【学校施設】&#10;有形固定資産減価償却率">
          <a:extLst>
            <a:ext uri="{FF2B5EF4-FFF2-40B4-BE49-F238E27FC236}">
              <a16:creationId xmlns:a16="http://schemas.microsoft.com/office/drawing/2014/main" id="{D018FB7F-6ACD-4F04-895C-AC3ECFFF12ED}"/>
            </a:ext>
          </a:extLst>
        </xdr:cNvPr>
        <xdr:cNvSpPr txBox="1"/>
      </xdr:nvSpPr>
      <xdr:spPr>
        <a:xfrm>
          <a:off x="15266044" y="1034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89552</xdr:rowOff>
    </xdr:from>
    <xdr:ext cx="405111" cy="259045"/>
    <xdr:sp macro="" textlink="">
      <xdr:nvSpPr>
        <xdr:cNvPr id="563" name="n_2aveValue【学校施設】&#10;有形固定資産減価償却率">
          <a:extLst>
            <a:ext uri="{FF2B5EF4-FFF2-40B4-BE49-F238E27FC236}">
              <a16:creationId xmlns:a16="http://schemas.microsoft.com/office/drawing/2014/main" id="{4E79F6D1-B60F-45B8-ACDE-9BC4D0979ABD}"/>
            </a:ext>
          </a:extLst>
        </xdr:cNvPr>
        <xdr:cNvSpPr txBox="1"/>
      </xdr:nvSpPr>
      <xdr:spPr>
        <a:xfrm>
          <a:off x="14389744" y="1037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62882</xdr:rowOff>
    </xdr:from>
    <xdr:ext cx="405111" cy="259045"/>
    <xdr:sp macro="" textlink="">
      <xdr:nvSpPr>
        <xdr:cNvPr id="564" name="n_3aveValue【学校施設】&#10;有形固定資産減価償却率">
          <a:extLst>
            <a:ext uri="{FF2B5EF4-FFF2-40B4-BE49-F238E27FC236}">
              <a16:creationId xmlns:a16="http://schemas.microsoft.com/office/drawing/2014/main" id="{D5DCB4D3-C2BB-476E-9D31-AAD73E880E73}"/>
            </a:ext>
          </a:extLst>
        </xdr:cNvPr>
        <xdr:cNvSpPr txBox="1"/>
      </xdr:nvSpPr>
      <xdr:spPr>
        <a:xfrm>
          <a:off x="13500744" y="1034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19067</xdr:rowOff>
    </xdr:from>
    <xdr:ext cx="405111" cy="259045"/>
    <xdr:sp macro="" textlink="">
      <xdr:nvSpPr>
        <xdr:cNvPr id="565" name="n_4aveValue【学校施設】&#10;有形固定資産減価償却率">
          <a:extLst>
            <a:ext uri="{FF2B5EF4-FFF2-40B4-BE49-F238E27FC236}">
              <a16:creationId xmlns:a16="http://schemas.microsoft.com/office/drawing/2014/main" id="{C5FD42B2-DCB9-4C03-ADF5-DC96C73B6075}"/>
            </a:ext>
          </a:extLst>
        </xdr:cNvPr>
        <xdr:cNvSpPr txBox="1"/>
      </xdr:nvSpPr>
      <xdr:spPr>
        <a:xfrm>
          <a:off x="12611744" y="10306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141622</xdr:rowOff>
    </xdr:from>
    <xdr:ext cx="405111" cy="259045"/>
    <xdr:sp macro="" textlink="">
      <xdr:nvSpPr>
        <xdr:cNvPr id="566" name="n_1mainValue【学校施設】&#10;有形固定資産減価償却率">
          <a:extLst>
            <a:ext uri="{FF2B5EF4-FFF2-40B4-BE49-F238E27FC236}">
              <a16:creationId xmlns:a16="http://schemas.microsoft.com/office/drawing/2014/main" id="{2D9A06B6-128F-494E-B790-D5110DC6D6DE}"/>
            </a:ext>
          </a:extLst>
        </xdr:cNvPr>
        <xdr:cNvSpPr txBox="1"/>
      </xdr:nvSpPr>
      <xdr:spPr>
        <a:xfrm>
          <a:off x="15266044" y="9571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80662</xdr:rowOff>
    </xdr:from>
    <xdr:ext cx="405111" cy="259045"/>
    <xdr:sp macro="" textlink="">
      <xdr:nvSpPr>
        <xdr:cNvPr id="567" name="n_2mainValue【学校施設】&#10;有形固定資産減価償却率">
          <a:extLst>
            <a:ext uri="{FF2B5EF4-FFF2-40B4-BE49-F238E27FC236}">
              <a16:creationId xmlns:a16="http://schemas.microsoft.com/office/drawing/2014/main" id="{963A1A08-33EB-4A73-91E5-0C6CB5630DCD}"/>
            </a:ext>
          </a:extLst>
        </xdr:cNvPr>
        <xdr:cNvSpPr txBox="1"/>
      </xdr:nvSpPr>
      <xdr:spPr>
        <a:xfrm>
          <a:off x="14389744" y="9510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17797</xdr:rowOff>
    </xdr:from>
    <xdr:ext cx="405111" cy="259045"/>
    <xdr:sp macro="" textlink="">
      <xdr:nvSpPr>
        <xdr:cNvPr id="568" name="n_3mainValue【学校施設】&#10;有形固定資産減価償却率">
          <a:extLst>
            <a:ext uri="{FF2B5EF4-FFF2-40B4-BE49-F238E27FC236}">
              <a16:creationId xmlns:a16="http://schemas.microsoft.com/office/drawing/2014/main" id="{EB848810-F474-4E0F-9455-E645B0B60C63}"/>
            </a:ext>
          </a:extLst>
        </xdr:cNvPr>
        <xdr:cNvSpPr txBox="1"/>
      </xdr:nvSpPr>
      <xdr:spPr>
        <a:xfrm>
          <a:off x="13500744" y="9618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135907</xdr:rowOff>
    </xdr:from>
    <xdr:ext cx="405111" cy="259045"/>
    <xdr:sp macro="" textlink="">
      <xdr:nvSpPr>
        <xdr:cNvPr id="569" name="n_4mainValue【学校施設】&#10;有形固定資産減価償却率">
          <a:extLst>
            <a:ext uri="{FF2B5EF4-FFF2-40B4-BE49-F238E27FC236}">
              <a16:creationId xmlns:a16="http://schemas.microsoft.com/office/drawing/2014/main" id="{30572E93-A712-43DB-AD0E-E3CE21CAEA67}"/>
            </a:ext>
          </a:extLst>
        </xdr:cNvPr>
        <xdr:cNvSpPr txBox="1"/>
      </xdr:nvSpPr>
      <xdr:spPr>
        <a:xfrm>
          <a:off x="12611744" y="956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0" name="正方形/長方形 569">
          <a:extLst>
            <a:ext uri="{FF2B5EF4-FFF2-40B4-BE49-F238E27FC236}">
              <a16:creationId xmlns:a16="http://schemas.microsoft.com/office/drawing/2014/main" id="{6C6CF42E-C0DB-4869-82E8-A90198311DB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1" name="正方形/長方形 570">
          <a:extLst>
            <a:ext uri="{FF2B5EF4-FFF2-40B4-BE49-F238E27FC236}">
              <a16:creationId xmlns:a16="http://schemas.microsoft.com/office/drawing/2014/main" id="{C65BD831-8957-4CB3-94EF-B1B68499B8FD}"/>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2" name="正方形/長方形 571">
          <a:extLst>
            <a:ext uri="{FF2B5EF4-FFF2-40B4-BE49-F238E27FC236}">
              <a16:creationId xmlns:a16="http://schemas.microsoft.com/office/drawing/2014/main" id="{8EB85496-B750-4431-B7AF-F2891236F6DB}"/>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3" name="正方形/長方形 572">
          <a:extLst>
            <a:ext uri="{FF2B5EF4-FFF2-40B4-BE49-F238E27FC236}">
              <a16:creationId xmlns:a16="http://schemas.microsoft.com/office/drawing/2014/main" id="{D8F0F030-96AD-44F1-A15A-FFB36FCD7A4C}"/>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4" name="正方形/長方形 573">
          <a:extLst>
            <a:ext uri="{FF2B5EF4-FFF2-40B4-BE49-F238E27FC236}">
              <a16:creationId xmlns:a16="http://schemas.microsoft.com/office/drawing/2014/main" id="{697C12C0-77FD-4A63-A313-C7B3B5066F2D}"/>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5" name="正方形/長方形 574">
          <a:extLst>
            <a:ext uri="{FF2B5EF4-FFF2-40B4-BE49-F238E27FC236}">
              <a16:creationId xmlns:a16="http://schemas.microsoft.com/office/drawing/2014/main" id="{61A3E78B-F02E-4E9E-A3D5-CF9EA16A0608}"/>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6" name="正方形/長方形 575">
          <a:extLst>
            <a:ext uri="{FF2B5EF4-FFF2-40B4-BE49-F238E27FC236}">
              <a16:creationId xmlns:a16="http://schemas.microsoft.com/office/drawing/2014/main" id="{A0D99030-7429-42AA-9C41-1FC387BA20D7}"/>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7" name="正方形/長方形 576">
          <a:extLst>
            <a:ext uri="{FF2B5EF4-FFF2-40B4-BE49-F238E27FC236}">
              <a16:creationId xmlns:a16="http://schemas.microsoft.com/office/drawing/2014/main" id="{F4281F20-9D0D-42B5-8894-35F22B4290FF}"/>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8" name="テキスト ボックス 577">
          <a:extLst>
            <a:ext uri="{FF2B5EF4-FFF2-40B4-BE49-F238E27FC236}">
              <a16:creationId xmlns:a16="http://schemas.microsoft.com/office/drawing/2014/main" id="{6EEFB3F4-B148-42FD-8977-09E1435194FB}"/>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9" name="直線コネクタ 578">
          <a:extLst>
            <a:ext uri="{FF2B5EF4-FFF2-40B4-BE49-F238E27FC236}">
              <a16:creationId xmlns:a16="http://schemas.microsoft.com/office/drawing/2014/main" id="{B6FA04A9-85FB-4CB1-8C4A-C562AA38E862}"/>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80" name="テキスト ボックス 579">
          <a:extLst>
            <a:ext uri="{FF2B5EF4-FFF2-40B4-BE49-F238E27FC236}">
              <a16:creationId xmlns:a16="http://schemas.microsoft.com/office/drawing/2014/main" id="{12A75E0D-DB48-429C-8910-A5995FAE4688}"/>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81" name="直線コネクタ 580">
          <a:extLst>
            <a:ext uri="{FF2B5EF4-FFF2-40B4-BE49-F238E27FC236}">
              <a16:creationId xmlns:a16="http://schemas.microsoft.com/office/drawing/2014/main" id="{1C10D28B-038F-4CD6-BDEF-B16E356A0049}"/>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82" name="テキスト ボックス 581">
          <a:extLst>
            <a:ext uri="{FF2B5EF4-FFF2-40B4-BE49-F238E27FC236}">
              <a16:creationId xmlns:a16="http://schemas.microsoft.com/office/drawing/2014/main" id="{D8392730-2BAC-43FE-B1FE-76FF4E64DE11}"/>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83" name="直線コネクタ 582">
          <a:extLst>
            <a:ext uri="{FF2B5EF4-FFF2-40B4-BE49-F238E27FC236}">
              <a16:creationId xmlns:a16="http://schemas.microsoft.com/office/drawing/2014/main" id="{8062D887-C412-4959-856C-8B8DFA5B820D}"/>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84" name="テキスト ボックス 583">
          <a:extLst>
            <a:ext uri="{FF2B5EF4-FFF2-40B4-BE49-F238E27FC236}">
              <a16:creationId xmlns:a16="http://schemas.microsoft.com/office/drawing/2014/main" id="{2F4607C2-9368-4A3D-8AD9-312B3E18F043}"/>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85" name="直線コネクタ 584">
          <a:extLst>
            <a:ext uri="{FF2B5EF4-FFF2-40B4-BE49-F238E27FC236}">
              <a16:creationId xmlns:a16="http://schemas.microsoft.com/office/drawing/2014/main" id="{977F7F13-8E3D-4B0C-8623-B27D39CC9C2D}"/>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86" name="テキスト ボックス 585">
          <a:extLst>
            <a:ext uri="{FF2B5EF4-FFF2-40B4-BE49-F238E27FC236}">
              <a16:creationId xmlns:a16="http://schemas.microsoft.com/office/drawing/2014/main" id="{56A6066E-EDA7-4079-9063-C371D5386F2F}"/>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87" name="直線コネクタ 586">
          <a:extLst>
            <a:ext uri="{FF2B5EF4-FFF2-40B4-BE49-F238E27FC236}">
              <a16:creationId xmlns:a16="http://schemas.microsoft.com/office/drawing/2014/main" id="{EB904548-D52B-4A3E-AAF6-579A94DBB732}"/>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88" name="テキスト ボックス 587">
          <a:extLst>
            <a:ext uri="{FF2B5EF4-FFF2-40B4-BE49-F238E27FC236}">
              <a16:creationId xmlns:a16="http://schemas.microsoft.com/office/drawing/2014/main" id="{9D71DA30-DDEC-434D-A6D5-0E707DDC6244}"/>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89" name="直線コネクタ 588">
          <a:extLst>
            <a:ext uri="{FF2B5EF4-FFF2-40B4-BE49-F238E27FC236}">
              <a16:creationId xmlns:a16="http://schemas.microsoft.com/office/drawing/2014/main" id="{509B7967-A5A1-4918-AE7A-E18D23917E20}"/>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90" name="テキスト ボックス 589">
          <a:extLst>
            <a:ext uri="{FF2B5EF4-FFF2-40B4-BE49-F238E27FC236}">
              <a16:creationId xmlns:a16="http://schemas.microsoft.com/office/drawing/2014/main" id="{0E82AAC7-21AB-441F-A33E-97E0F401922E}"/>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91" name="直線コネクタ 590">
          <a:extLst>
            <a:ext uri="{FF2B5EF4-FFF2-40B4-BE49-F238E27FC236}">
              <a16:creationId xmlns:a16="http://schemas.microsoft.com/office/drawing/2014/main" id="{DF7D50ED-7FD7-4800-961B-6E583454BBD1}"/>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92" name="テキスト ボックス 591">
          <a:extLst>
            <a:ext uri="{FF2B5EF4-FFF2-40B4-BE49-F238E27FC236}">
              <a16:creationId xmlns:a16="http://schemas.microsoft.com/office/drawing/2014/main" id="{12A3BA37-792E-4AF2-8271-7ADA57FC92E1}"/>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3" name="直線コネクタ 592">
          <a:extLst>
            <a:ext uri="{FF2B5EF4-FFF2-40B4-BE49-F238E27FC236}">
              <a16:creationId xmlns:a16="http://schemas.microsoft.com/office/drawing/2014/main" id="{606A8BA3-8703-4B19-A4FE-09B956CF06C9}"/>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4" name="テキスト ボックス 593">
          <a:extLst>
            <a:ext uri="{FF2B5EF4-FFF2-40B4-BE49-F238E27FC236}">
              <a16:creationId xmlns:a16="http://schemas.microsoft.com/office/drawing/2014/main" id="{EBBAE163-018E-4153-BBE1-C47AEF46D5D5}"/>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5" name="【学校施設】&#10;一人当たり面積グラフ枠">
          <a:extLst>
            <a:ext uri="{FF2B5EF4-FFF2-40B4-BE49-F238E27FC236}">
              <a16:creationId xmlns:a16="http://schemas.microsoft.com/office/drawing/2014/main" id="{3FD3F32E-8F30-49B6-868C-87EA6492B4B6}"/>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144997</xdr:rowOff>
    </xdr:from>
    <xdr:to>
      <xdr:col>116</xdr:col>
      <xdr:colOff>62864</xdr:colOff>
      <xdr:row>64</xdr:row>
      <xdr:rowOff>149570</xdr:rowOff>
    </xdr:to>
    <xdr:cxnSp macro="">
      <xdr:nvCxnSpPr>
        <xdr:cNvPr id="596" name="直線コネクタ 595">
          <a:extLst>
            <a:ext uri="{FF2B5EF4-FFF2-40B4-BE49-F238E27FC236}">
              <a16:creationId xmlns:a16="http://schemas.microsoft.com/office/drawing/2014/main" id="{9D6AD3E7-7F1B-4A61-8B2F-AE336659D1F1}"/>
            </a:ext>
          </a:extLst>
        </xdr:cNvPr>
        <xdr:cNvCxnSpPr/>
      </xdr:nvCxnSpPr>
      <xdr:spPr>
        <a:xfrm flipV="1">
          <a:off x="22160864" y="9574747"/>
          <a:ext cx="0" cy="15476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153397</xdr:rowOff>
    </xdr:from>
    <xdr:ext cx="469744" cy="259045"/>
    <xdr:sp macro="" textlink="">
      <xdr:nvSpPr>
        <xdr:cNvPr id="597" name="【学校施設】&#10;一人当たり面積最小値テキスト">
          <a:extLst>
            <a:ext uri="{FF2B5EF4-FFF2-40B4-BE49-F238E27FC236}">
              <a16:creationId xmlns:a16="http://schemas.microsoft.com/office/drawing/2014/main" id="{217FE307-7CCD-48C7-AF15-57C9DA7EFB63}"/>
            </a:ext>
          </a:extLst>
        </xdr:cNvPr>
        <xdr:cNvSpPr txBox="1"/>
      </xdr:nvSpPr>
      <xdr:spPr>
        <a:xfrm>
          <a:off x="22199600" y="11126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149570</xdr:rowOff>
    </xdr:from>
    <xdr:to>
      <xdr:col>116</xdr:col>
      <xdr:colOff>152400</xdr:colOff>
      <xdr:row>64</xdr:row>
      <xdr:rowOff>149570</xdr:rowOff>
    </xdr:to>
    <xdr:cxnSp macro="">
      <xdr:nvCxnSpPr>
        <xdr:cNvPr id="598" name="直線コネクタ 597">
          <a:extLst>
            <a:ext uri="{FF2B5EF4-FFF2-40B4-BE49-F238E27FC236}">
              <a16:creationId xmlns:a16="http://schemas.microsoft.com/office/drawing/2014/main" id="{5BCFC7F7-5E85-4CF2-B5E9-775642E10D57}"/>
            </a:ext>
          </a:extLst>
        </xdr:cNvPr>
        <xdr:cNvCxnSpPr/>
      </xdr:nvCxnSpPr>
      <xdr:spPr>
        <a:xfrm>
          <a:off x="22072600" y="11122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91674</xdr:rowOff>
    </xdr:from>
    <xdr:ext cx="469744" cy="259045"/>
    <xdr:sp macro="" textlink="">
      <xdr:nvSpPr>
        <xdr:cNvPr id="599" name="【学校施設】&#10;一人当たり面積最大値テキスト">
          <a:extLst>
            <a:ext uri="{FF2B5EF4-FFF2-40B4-BE49-F238E27FC236}">
              <a16:creationId xmlns:a16="http://schemas.microsoft.com/office/drawing/2014/main" id="{06AE8BD9-04A0-476A-A4DB-637EA96C71C4}"/>
            </a:ext>
          </a:extLst>
        </xdr:cNvPr>
        <xdr:cNvSpPr txBox="1"/>
      </xdr:nvSpPr>
      <xdr:spPr>
        <a:xfrm>
          <a:off x="22199600" y="9349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144997</xdr:rowOff>
    </xdr:from>
    <xdr:to>
      <xdr:col>116</xdr:col>
      <xdr:colOff>152400</xdr:colOff>
      <xdr:row>55</xdr:row>
      <xdr:rowOff>144997</xdr:rowOff>
    </xdr:to>
    <xdr:cxnSp macro="">
      <xdr:nvCxnSpPr>
        <xdr:cNvPr id="600" name="直線コネクタ 599">
          <a:extLst>
            <a:ext uri="{FF2B5EF4-FFF2-40B4-BE49-F238E27FC236}">
              <a16:creationId xmlns:a16="http://schemas.microsoft.com/office/drawing/2014/main" id="{B809343E-E6BA-4E5C-8B41-0B9CDF30AF1B}"/>
            </a:ext>
          </a:extLst>
        </xdr:cNvPr>
        <xdr:cNvCxnSpPr/>
      </xdr:nvCxnSpPr>
      <xdr:spPr>
        <a:xfrm>
          <a:off x="22072600" y="9574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107894</xdr:rowOff>
    </xdr:from>
    <xdr:ext cx="469744" cy="259045"/>
    <xdr:sp macro="" textlink="">
      <xdr:nvSpPr>
        <xdr:cNvPr id="601" name="【学校施設】&#10;一人当たり面積平均値テキスト">
          <a:extLst>
            <a:ext uri="{FF2B5EF4-FFF2-40B4-BE49-F238E27FC236}">
              <a16:creationId xmlns:a16="http://schemas.microsoft.com/office/drawing/2014/main" id="{9D8215AF-5C82-46BC-8DA4-BFCED0FF5D22}"/>
            </a:ext>
          </a:extLst>
        </xdr:cNvPr>
        <xdr:cNvSpPr txBox="1"/>
      </xdr:nvSpPr>
      <xdr:spPr>
        <a:xfrm>
          <a:off x="22199600" y="105663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129467</xdr:rowOff>
    </xdr:from>
    <xdr:to>
      <xdr:col>116</xdr:col>
      <xdr:colOff>114300</xdr:colOff>
      <xdr:row>62</xdr:row>
      <xdr:rowOff>59617</xdr:rowOff>
    </xdr:to>
    <xdr:sp macro="" textlink="">
      <xdr:nvSpPr>
        <xdr:cNvPr id="602" name="フローチャート: 判断 601">
          <a:extLst>
            <a:ext uri="{FF2B5EF4-FFF2-40B4-BE49-F238E27FC236}">
              <a16:creationId xmlns:a16="http://schemas.microsoft.com/office/drawing/2014/main" id="{594646A3-BE84-4080-B8B6-5C6068CBA32A}"/>
            </a:ext>
          </a:extLst>
        </xdr:cNvPr>
        <xdr:cNvSpPr/>
      </xdr:nvSpPr>
      <xdr:spPr>
        <a:xfrm>
          <a:off x="22110700" y="10587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154287</xdr:rowOff>
    </xdr:from>
    <xdr:to>
      <xdr:col>112</xdr:col>
      <xdr:colOff>38100</xdr:colOff>
      <xdr:row>62</xdr:row>
      <xdr:rowOff>84437</xdr:rowOff>
    </xdr:to>
    <xdr:sp macro="" textlink="">
      <xdr:nvSpPr>
        <xdr:cNvPr id="603" name="フローチャート: 判断 602">
          <a:extLst>
            <a:ext uri="{FF2B5EF4-FFF2-40B4-BE49-F238E27FC236}">
              <a16:creationId xmlns:a16="http://schemas.microsoft.com/office/drawing/2014/main" id="{F1E2C538-D000-43E7-80D7-15C46E5F91EE}"/>
            </a:ext>
          </a:extLst>
        </xdr:cNvPr>
        <xdr:cNvSpPr/>
      </xdr:nvSpPr>
      <xdr:spPr>
        <a:xfrm>
          <a:off x="21272500" y="10612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152654</xdr:rowOff>
    </xdr:from>
    <xdr:to>
      <xdr:col>107</xdr:col>
      <xdr:colOff>101600</xdr:colOff>
      <xdr:row>62</xdr:row>
      <xdr:rowOff>82804</xdr:rowOff>
    </xdr:to>
    <xdr:sp macro="" textlink="">
      <xdr:nvSpPr>
        <xdr:cNvPr id="604" name="フローチャート: 判断 603">
          <a:extLst>
            <a:ext uri="{FF2B5EF4-FFF2-40B4-BE49-F238E27FC236}">
              <a16:creationId xmlns:a16="http://schemas.microsoft.com/office/drawing/2014/main" id="{A30E8AAB-46CD-4584-B064-1CAAC2EDE722}"/>
            </a:ext>
          </a:extLst>
        </xdr:cNvPr>
        <xdr:cNvSpPr/>
      </xdr:nvSpPr>
      <xdr:spPr>
        <a:xfrm>
          <a:off x="20383500" y="1061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9289</xdr:rowOff>
    </xdr:from>
    <xdr:to>
      <xdr:col>102</xdr:col>
      <xdr:colOff>165100</xdr:colOff>
      <xdr:row>62</xdr:row>
      <xdr:rowOff>110889</xdr:rowOff>
    </xdr:to>
    <xdr:sp macro="" textlink="">
      <xdr:nvSpPr>
        <xdr:cNvPr id="605" name="フローチャート: 判断 604">
          <a:extLst>
            <a:ext uri="{FF2B5EF4-FFF2-40B4-BE49-F238E27FC236}">
              <a16:creationId xmlns:a16="http://schemas.microsoft.com/office/drawing/2014/main" id="{E62E4C40-BF70-4986-BED6-E75AD4524233}"/>
            </a:ext>
          </a:extLst>
        </xdr:cNvPr>
        <xdr:cNvSpPr/>
      </xdr:nvSpPr>
      <xdr:spPr>
        <a:xfrm>
          <a:off x="19494500" y="10639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150368</xdr:rowOff>
    </xdr:from>
    <xdr:to>
      <xdr:col>98</xdr:col>
      <xdr:colOff>38100</xdr:colOff>
      <xdr:row>62</xdr:row>
      <xdr:rowOff>80518</xdr:rowOff>
    </xdr:to>
    <xdr:sp macro="" textlink="">
      <xdr:nvSpPr>
        <xdr:cNvPr id="606" name="フローチャート: 判断 605">
          <a:extLst>
            <a:ext uri="{FF2B5EF4-FFF2-40B4-BE49-F238E27FC236}">
              <a16:creationId xmlns:a16="http://schemas.microsoft.com/office/drawing/2014/main" id="{28A96AE1-9043-449E-8773-E3A2D91EAF68}"/>
            </a:ext>
          </a:extLst>
        </xdr:cNvPr>
        <xdr:cNvSpPr/>
      </xdr:nvSpPr>
      <xdr:spPr>
        <a:xfrm>
          <a:off x="18605500" y="1060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7" name="テキスト ボックス 606">
          <a:extLst>
            <a:ext uri="{FF2B5EF4-FFF2-40B4-BE49-F238E27FC236}">
              <a16:creationId xmlns:a16="http://schemas.microsoft.com/office/drawing/2014/main" id="{C1ADC162-3857-47CB-9D63-9074E5FE3C4C}"/>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8" name="テキスト ボックス 607">
          <a:extLst>
            <a:ext uri="{FF2B5EF4-FFF2-40B4-BE49-F238E27FC236}">
              <a16:creationId xmlns:a16="http://schemas.microsoft.com/office/drawing/2014/main" id="{0E618F93-E983-4D9C-9571-87B65235BA3A}"/>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9" name="テキスト ボックス 608">
          <a:extLst>
            <a:ext uri="{FF2B5EF4-FFF2-40B4-BE49-F238E27FC236}">
              <a16:creationId xmlns:a16="http://schemas.microsoft.com/office/drawing/2014/main" id="{06E338D4-4CA7-4DFE-9EA7-9645CBE983D7}"/>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10" name="テキスト ボックス 609">
          <a:extLst>
            <a:ext uri="{FF2B5EF4-FFF2-40B4-BE49-F238E27FC236}">
              <a16:creationId xmlns:a16="http://schemas.microsoft.com/office/drawing/2014/main" id="{B15B9F60-CCAC-4A73-99E2-D592126C843F}"/>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11" name="テキスト ボックス 610">
          <a:extLst>
            <a:ext uri="{FF2B5EF4-FFF2-40B4-BE49-F238E27FC236}">
              <a16:creationId xmlns:a16="http://schemas.microsoft.com/office/drawing/2014/main" id="{2BE53922-D449-4E55-9DFD-8CECD6ED5DA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127508</xdr:rowOff>
    </xdr:from>
    <xdr:to>
      <xdr:col>116</xdr:col>
      <xdr:colOff>114300</xdr:colOff>
      <xdr:row>61</xdr:row>
      <xdr:rowOff>57658</xdr:rowOff>
    </xdr:to>
    <xdr:sp macro="" textlink="">
      <xdr:nvSpPr>
        <xdr:cNvPr id="612" name="楕円 611">
          <a:extLst>
            <a:ext uri="{FF2B5EF4-FFF2-40B4-BE49-F238E27FC236}">
              <a16:creationId xmlns:a16="http://schemas.microsoft.com/office/drawing/2014/main" id="{C08DE152-B1BA-4C72-9A2D-0BB807787EA1}"/>
            </a:ext>
          </a:extLst>
        </xdr:cNvPr>
        <xdr:cNvSpPr/>
      </xdr:nvSpPr>
      <xdr:spPr>
        <a:xfrm>
          <a:off x="22110700" y="10414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150385</xdr:rowOff>
    </xdr:from>
    <xdr:ext cx="469744" cy="259045"/>
    <xdr:sp macro="" textlink="">
      <xdr:nvSpPr>
        <xdr:cNvPr id="613" name="【学校施設】&#10;一人当たり面積該当値テキスト">
          <a:extLst>
            <a:ext uri="{FF2B5EF4-FFF2-40B4-BE49-F238E27FC236}">
              <a16:creationId xmlns:a16="http://schemas.microsoft.com/office/drawing/2014/main" id="{1515E1F0-8CE5-4B14-94EF-9986E2735EF5}"/>
            </a:ext>
          </a:extLst>
        </xdr:cNvPr>
        <xdr:cNvSpPr txBox="1"/>
      </xdr:nvSpPr>
      <xdr:spPr>
        <a:xfrm>
          <a:off x="22199600" y="10265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158532</xdr:rowOff>
    </xdr:from>
    <xdr:to>
      <xdr:col>112</xdr:col>
      <xdr:colOff>38100</xdr:colOff>
      <xdr:row>61</xdr:row>
      <xdr:rowOff>88682</xdr:rowOff>
    </xdr:to>
    <xdr:sp macro="" textlink="">
      <xdr:nvSpPr>
        <xdr:cNvPr id="614" name="楕円 613">
          <a:extLst>
            <a:ext uri="{FF2B5EF4-FFF2-40B4-BE49-F238E27FC236}">
              <a16:creationId xmlns:a16="http://schemas.microsoft.com/office/drawing/2014/main" id="{29FA1A87-5B85-4D3D-8D49-46B319D4B821}"/>
            </a:ext>
          </a:extLst>
        </xdr:cNvPr>
        <xdr:cNvSpPr/>
      </xdr:nvSpPr>
      <xdr:spPr>
        <a:xfrm>
          <a:off x="21272500" y="10445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6858</xdr:rowOff>
    </xdr:from>
    <xdr:to>
      <xdr:col>116</xdr:col>
      <xdr:colOff>63500</xdr:colOff>
      <xdr:row>61</xdr:row>
      <xdr:rowOff>37882</xdr:rowOff>
    </xdr:to>
    <xdr:cxnSp macro="">
      <xdr:nvCxnSpPr>
        <xdr:cNvPr id="615" name="直線コネクタ 614">
          <a:extLst>
            <a:ext uri="{FF2B5EF4-FFF2-40B4-BE49-F238E27FC236}">
              <a16:creationId xmlns:a16="http://schemas.microsoft.com/office/drawing/2014/main" id="{8B2DFF2D-7F58-4770-987D-C00D8CBA78C0}"/>
            </a:ext>
          </a:extLst>
        </xdr:cNvPr>
        <xdr:cNvCxnSpPr/>
      </xdr:nvCxnSpPr>
      <xdr:spPr>
        <a:xfrm flipV="1">
          <a:off x="21323300" y="10465308"/>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7656</xdr:rowOff>
    </xdr:from>
    <xdr:to>
      <xdr:col>107</xdr:col>
      <xdr:colOff>101600</xdr:colOff>
      <xdr:row>61</xdr:row>
      <xdr:rowOff>109256</xdr:rowOff>
    </xdr:to>
    <xdr:sp macro="" textlink="">
      <xdr:nvSpPr>
        <xdr:cNvPr id="616" name="楕円 615">
          <a:extLst>
            <a:ext uri="{FF2B5EF4-FFF2-40B4-BE49-F238E27FC236}">
              <a16:creationId xmlns:a16="http://schemas.microsoft.com/office/drawing/2014/main" id="{22FA85A1-6D00-43A6-9F30-58545764889C}"/>
            </a:ext>
          </a:extLst>
        </xdr:cNvPr>
        <xdr:cNvSpPr/>
      </xdr:nvSpPr>
      <xdr:spPr>
        <a:xfrm>
          <a:off x="20383500" y="10466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37882</xdr:rowOff>
    </xdr:from>
    <xdr:to>
      <xdr:col>111</xdr:col>
      <xdr:colOff>177800</xdr:colOff>
      <xdr:row>61</xdr:row>
      <xdr:rowOff>58456</xdr:rowOff>
    </xdr:to>
    <xdr:cxnSp macro="">
      <xdr:nvCxnSpPr>
        <xdr:cNvPr id="617" name="直線コネクタ 616">
          <a:extLst>
            <a:ext uri="{FF2B5EF4-FFF2-40B4-BE49-F238E27FC236}">
              <a16:creationId xmlns:a16="http://schemas.microsoft.com/office/drawing/2014/main" id="{A6F3730E-B447-4D81-953F-70A5B5F88A0C}"/>
            </a:ext>
          </a:extLst>
        </xdr:cNvPr>
        <xdr:cNvCxnSpPr/>
      </xdr:nvCxnSpPr>
      <xdr:spPr>
        <a:xfrm flipV="1">
          <a:off x="20434300" y="10496332"/>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88646</xdr:rowOff>
    </xdr:from>
    <xdr:to>
      <xdr:col>102</xdr:col>
      <xdr:colOff>165100</xdr:colOff>
      <xdr:row>62</xdr:row>
      <xdr:rowOff>18796</xdr:rowOff>
    </xdr:to>
    <xdr:sp macro="" textlink="">
      <xdr:nvSpPr>
        <xdr:cNvPr id="618" name="楕円 617">
          <a:extLst>
            <a:ext uri="{FF2B5EF4-FFF2-40B4-BE49-F238E27FC236}">
              <a16:creationId xmlns:a16="http://schemas.microsoft.com/office/drawing/2014/main" id="{F607966F-B57E-4B55-BC37-1189336F64C9}"/>
            </a:ext>
          </a:extLst>
        </xdr:cNvPr>
        <xdr:cNvSpPr/>
      </xdr:nvSpPr>
      <xdr:spPr>
        <a:xfrm>
          <a:off x="19494500" y="10547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58456</xdr:rowOff>
    </xdr:from>
    <xdr:to>
      <xdr:col>107</xdr:col>
      <xdr:colOff>50800</xdr:colOff>
      <xdr:row>61</xdr:row>
      <xdr:rowOff>139446</xdr:rowOff>
    </xdr:to>
    <xdr:cxnSp macro="">
      <xdr:nvCxnSpPr>
        <xdr:cNvPr id="619" name="直線コネクタ 618">
          <a:extLst>
            <a:ext uri="{FF2B5EF4-FFF2-40B4-BE49-F238E27FC236}">
              <a16:creationId xmlns:a16="http://schemas.microsoft.com/office/drawing/2014/main" id="{8999B10A-3FB8-4198-92A2-E293634C3617}"/>
            </a:ext>
          </a:extLst>
        </xdr:cNvPr>
        <xdr:cNvCxnSpPr/>
      </xdr:nvCxnSpPr>
      <xdr:spPr>
        <a:xfrm flipV="1">
          <a:off x="19545300" y="10516906"/>
          <a:ext cx="889000" cy="80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113792</xdr:rowOff>
    </xdr:from>
    <xdr:to>
      <xdr:col>98</xdr:col>
      <xdr:colOff>38100</xdr:colOff>
      <xdr:row>62</xdr:row>
      <xdr:rowOff>43942</xdr:rowOff>
    </xdr:to>
    <xdr:sp macro="" textlink="">
      <xdr:nvSpPr>
        <xdr:cNvPr id="620" name="楕円 619">
          <a:extLst>
            <a:ext uri="{FF2B5EF4-FFF2-40B4-BE49-F238E27FC236}">
              <a16:creationId xmlns:a16="http://schemas.microsoft.com/office/drawing/2014/main" id="{F025B0A1-6A17-49E3-80F5-57CCD372C554}"/>
            </a:ext>
          </a:extLst>
        </xdr:cNvPr>
        <xdr:cNvSpPr/>
      </xdr:nvSpPr>
      <xdr:spPr>
        <a:xfrm>
          <a:off x="18605500" y="10572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139446</xdr:rowOff>
    </xdr:from>
    <xdr:to>
      <xdr:col>102</xdr:col>
      <xdr:colOff>114300</xdr:colOff>
      <xdr:row>61</xdr:row>
      <xdr:rowOff>164592</xdr:rowOff>
    </xdr:to>
    <xdr:cxnSp macro="">
      <xdr:nvCxnSpPr>
        <xdr:cNvPr id="621" name="直線コネクタ 620">
          <a:extLst>
            <a:ext uri="{FF2B5EF4-FFF2-40B4-BE49-F238E27FC236}">
              <a16:creationId xmlns:a16="http://schemas.microsoft.com/office/drawing/2014/main" id="{A3DB721F-CB8C-4826-8171-50FB9CE48275}"/>
            </a:ext>
          </a:extLst>
        </xdr:cNvPr>
        <xdr:cNvCxnSpPr/>
      </xdr:nvCxnSpPr>
      <xdr:spPr>
        <a:xfrm flipV="1">
          <a:off x="18656300" y="10597896"/>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75564</xdr:rowOff>
    </xdr:from>
    <xdr:ext cx="469744" cy="259045"/>
    <xdr:sp macro="" textlink="">
      <xdr:nvSpPr>
        <xdr:cNvPr id="622" name="n_1aveValue【学校施設】&#10;一人当たり面積">
          <a:extLst>
            <a:ext uri="{FF2B5EF4-FFF2-40B4-BE49-F238E27FC236}">
              <a16:creationId xmlns:a16="http://schemas.microsoft.com/office/drawing/2014/main" id="{18741EC5-F07C-4BDE-AC2F-71B0ECA5AC29}"/>
            </a:ext>
          </a:extLst>
        </xdr:cNvPr>
        <xdr:cNvSpPr txBox="1"/>
      </xdr:nvSpPr>
      <xdr:spPr>
        <a:xfrm>
          <a:off x="21075727" y="10705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73931</xdr:rowOff>
    </xdr:from>
    <xdr:ext cx="469744" cy="259045"/>
    <xdr:sp macro="" textlink="">
      <xdr:nvSpPr>
        <xdr:cNvPr id="623" name="n_2aveValue【学校施設】&#10;一人当たり面積">
          <a:extLst>
            <a:ext uri="{FF2B5EF4-FFF2-40B4-BE49-F238E27FC236}">
              <a16:creationId xmlns:a16="http://schemas.microsoft.com/office/drawing/2014/main" id="{1C47FF82-4954-4B3D-9017-B756215B90C7}"/>
            </a:ext>
          </a:extLst>
        </xdr:cNvPr>
        <xdr:cNvSpPr txBox="1"/>
      </xdr:nvSpPr>
      <xdr:spPr>
        <a:xfrm>
          <a:off x="20199427" y="10703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102016</xdr:rowOff>
    </xdr:from>
    <xdr:ext cx="469744" cy="259045"/>
    <xdr:sp macro="" textlink="">
      <xdr:nvSpPr>
        <xdr:cNvPr id="624" name="n_3aveValue【学校施設】&#10;一人当たり面積">
          <a:extLst>
            <a:ext uri="{FF2B5EF4-FFF2-40B4-BE49-F238E27FC236}">
              <a16:creationId xmlns:a16="http://schemas.microsoft.com/office/drawing/2014/main" id="{DFC16B13-A433-47C0-9075-220084C0A86E}"/>
            </a:ext>
          </a:extLst>
        </xdr:cNvPr>
        <xdr:cNvSpPr txBox="1"/>
      </xdr:nvSpPr>
      <xdr:spPr>
        <a:xfrm>
          <a:off x="19310427" y="10731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71645</xdr:rowOff>
    </xdr:from>
    <xdr:ext cx="469744" cy="259045"/>
    <xdr:sp macro="" textlink="">
      <xdr:nvSpPr>
        <xdr:cNvPr id="625" name="n_4aveValue【学校施設】&#10;一人当たり面積">
          <a:extLst>
            <a:ext uri="{FF2B5EF4-FFF2-40B4-BE49-F238E27FC236}">
              <a16:creationId xmlns:a16="http://schemas.microsoft.com/office/drawing/2014/main" id="{841B5C60-ED66-4A11-8A5F-3D7B5DE025CD}"/>
            </a:ext>
          </a:extLst>
        </xdr:cNvPr>
        <xdr:cNvSpPr txBox="1"/>
      </xdr:nvSpPr>
      <xdr:spPr>
        <a:xfrm>
          <a:off x="18421427" y="10701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105209</xdr:rowOff>
    </xdr:from>
    <xdr:ext cx="469744" cy="259045"/>
    <xdr:sp macro="" textlink="">
      <xdr:nvSpPr>
        <xdr:cNvPr id="626" name="n_1mainValue【学校施設】&#10;一人当たり面積">
          <a:extLst>
            <a:ext uri="{FF2B5EF4-FFF2-40B4-BE49-F238E27FC236}">
              <a16:creationId xmlns:a16="http://schemas.microsoft.com/office/drawing/2014/main" id="{2B982CE8-15C6-40FD-ACCC-1E0C01CB1BB2}"/>
            </a:ext>
          </a:extLst>
        </xdr:cNvPr>
        <xdr:cNvSpPr txBox="1"/>
      </xdr:nvSpPr>
      <xdr:spPr>
        <a:xfrm>
          <a:off x="21075727" y="10220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125783</xdr:rowOff>
    </xdr:from>
    <xdr:ext cx="469744" cy="259045"/>
    <xdr:sp macro="" textlink="">
      <xdr:nvSpPr>
        <xdr:cNvPr id="627" name="n_2mainValue【学校施設】&#10;一人当たり面積">
          <a:extLst>
            <a:ext uri="{FF2B5EF4-FFF2-40B4-BE49-F238E27FC236}">
              <a16:creationId xmlns:a16="http://schemas.microsoft.com/office/drawing/2014/main" id="{A0450021-7AF7-4ABB-888D-FA7AE39E323E}"/>
            </a:ext>
          </a:extLst>
        </xdr:cNvPr>
        <xdr:cNvSpPr txBox="1"/>
      </xdr:nvSpPr>
      <xdr:spPr>
        <a:xfrm>
          <a:off x="20199427" y="10241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35323</xdr:rowOff>
    </xdr:from>
    <xdr:ext cx="469744" cy="259045"/>
    <xdr:sp macro="" textlink="">
      <xdr:nvSpPr>
        <xdr:cNvPr id="628" name="n_3mainValue【学校施設】&#10;一人当たり面積">
          <a:extLst>
            <a:ext uri="{FF2B5EF4-FFF2-40B4-BE49-F238E27FC236}">
              <a16:creationId xmlns:a16="http://schemas.microsoft.com/office/drawing/2014/main" id="{72433773-2226-482F-99E5-C1BA28F1EDEC}"/>
            </a:ext>
          </a:extLst>
        </xdr:cNvPr>
        <xdr:cNvSpPr txBox="1"/>
      </xdr:nvSpPr>
      <xdr:spPr>
        <a:xfrm>
          <a:off x="19310427" y="10322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60469</xdr:rowOff>
    </xdr:from>
    <xdr:ext cx="469744" cy="259045"/>
    <xdr:sp macro="" textlink="">
      <xdr:nvSpPr>
        <xdr:cNvPr id="629" name="n_4mainValue【学校施設】&#10;一人当たり面積">
          <a:extLst>
            <a:ext uri="{FF2B5EF4-FFF2-40B4-BE49-F238E27FC236}">
              <a16:creationId xmlns:a16="http://schemas.microsoft.com/office/drawing/2014/main" id="{954303AF-0400-4B8F-9629-D24A2ADCE256}"/>
            </a:ext>
          </a:extLst>
        </xdr:cNvPr>
        <xdr:cNvSpPr txBox="1"/>
      </xdr:nvSpPr>
      <xdr:spPr>
        <a:xfrm>
          <a:off x="18421427" y="10347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30" name="正方形/長方形 629">
          <a:extLst>
            <a:ext uri="{FF2B5EF4-FFF2-40B4-BE49-F238E27FC236}">
              <a16:creationId xmlns:a16="http://schemas.microsoft.com/office/drawing/2014/main" id="{55FEA130-4EC0-4CB0-9382-FE90DAB0987E}"/>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31" name="正方形/長方形 630">
          <a:extLst>
            <a:ext uri="{FF2B5EF4-FFF2-40B4-BE49-F238E27FC236}">
              <a16:creationId xmlns:a16="http://schemas.microsoft.com/office/drawing/2014/main" id="{5405898F-B7FA-4A36-9308-7D89873AEEAF}"/>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2" name="正方形/長方形 631">
          <a:extLst>
            <a:ext uri="{FF2B5EF4-FFF2-40B4-BE49-F238E27FC236}">
              <a16:creationId xmlns:a16="http://schemas.microsoft.com/office/drawing/2014/main" id="{64E48252-432B-48F2-84B2-6BB2A1680ACD}"/>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3" name="正方形/長方形 632">
          <a:extLst>
            <a:ext uri="{FF2B5EF4-FFF2-40B4-BE49-F238E27FC236}">
              <a16:creationId xmlns:a16="http://schemas.microsoft.com/office/drawing/2014/main" id="{C8F78B8A-C440-411E-A534-06F82CC8504B}"/>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4" name="正方形/長方形 633">
          <a:extLst>
            <a:ext uri="{FF2B5EF4-FFF2-40B4-BE49-F238E27FC236}">
              <a16:creationId xmlns:a16="http://schemas.microsoft.com/office/drawing/2014/main" id="{051E55ED-3BFA-4837-A13F-44FD8F1431E4}"/>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5" name="正方形/長方形 634">
          <a:extLst>
            <a:ext uri="{FF2B5EF4-FFF2-40B4-BE49-F238E27FC236}">
              <a16:creationId xmlns:a16="http://schemas.microsoft.com/office/drawing/2014/main" id="{C77F2D7F-8507-4653-B185-191F5F70A368}"/>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6" name="正方形/長方形 635">
          <a:extLst>
            <a:ext uri="{FF2B5EF4-FFF2-40B4-BE49-F238E27FC236}">
              <a16:creationId xmlns:a16="http://schemas.microsoft.com/office/drawing/2014/main" id="{6266456C-9C69-4E50-87C6-BC52839FB075}"/>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7" name="正方形/長方形 636">
          <a:extLst>
            <a:ext uri="{FF2B5EF4-FFF2-40B4-BE49-F238E27FC236}">
              <a16:creationId xmlns:a16="http://schemas.microsoft.com/office/drawing/2014/main" id="{BCEA28F8-876D-4FC4-802F-29E5959857CB}"/>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8" name="テキスト ボックス 637">
          <a:extLst>
            <a:ext uri="{FF2B5EF4-FFF2-40B4-BE49-F238E27FC236}">
              <a16:creationId xmlns:a16="http://schemas.microsoft.com/office/drawing/2014/main" id="{82D2F714-C9D9-4F45-9B4E-38DCD74C0C09}"/>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9" name="直線コネクタ 638">
          <a:extLst>
            <a:ext uri="{FF2B5EF4-FFF2-40B4-BE49-F238E27FC236}">
              <a16:creationId xmlns:a16="http://schemas.microsoft.com/office/drawing/2014/main" id="{0B38B44D-BBCF-4EBD-9EB4-DE81CE655F19}"/>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40" name="テキスト ボックス 639">
          <a:extLst>
            <a:ext uri="{FF2B5EF4-FFF2-40B4-BE49-F238E27FC236}">
              <a16:creationId xmlns:a16="http://schemas.microsoft.com/office/drawing/2014/main" id="{51C52D29-3D29-488C-BEF6-24C6E813DA17}"/>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41" name="直線コネクタ 640">
          <a:extLst>
            <a:ext uri="{FF2B5EF4-FFF2-40B4-BE49-F238E27FC236}">
              <a16:creationId xmlns:a16="http://schemas.microsoft.com/office/drawing/2014/main" id="{A4C1CF0C-10AC-477F-94E8-CE5B60A0F6C9}"/>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42" name="テキスト ボックス 641">
          <a:extLst>
            <a:ext uri="{FF2B5EF4-FFF2-40B4-BE49-F238E27FC236}">
              <a16:creationId xmlns:a16="http://schemas.microsoft.com/office/drawing/2014/main" id="{8147FEC2-4986-44E6-B1C0-79D0BE998F7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43" name="直線コネクタ 642">
          <a:extLst>
            <a:ext uri="{FF2B5EF4-FFF2-40B4-BE49-F238E27FC236}">
              <a16:creationId xmlns:a16="http://schemas.microsoft.com/office/drawing/2014/main" id="{AAED1EAF-14E6-4545-B762-AF9B2E9CF159}"/>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44" name="テキスト ボックス 643">
          <a:extLst>
            <a:ext uri="{FF2B5EF4-FFF2-40B4-BE49-F238E27FC236}">
              <a16:creationId xmlns:a16="http://schemas.microsoft.com/office/drawing/2014/main" id="{7BB296E7-5D5E-463B-A354-313E35D8412A}"/>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45" name="直線コネクタ 644">
          <a:extLst>
            <a:ext uri="{FF2B5EF4-FFF2-40B4-BE49-F238E27FC236}">
              <a16:creationId xmlns:a16="http://schemas.microsoft.com/office/drawing/2014/main" id="{ABD5F096-74C1-4451-848E-FB10D37D9AA2}"/>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46" name="テキスト ボックス 645">
          <a:extLst>
            <a:ext uri="{FF2B5EF4-FFF2-40B4-BE49-F238E27FC236}">
              <a16:creationId xmlns:a16="http://schemas.microsoft.com/office/drawing/2014/main" id="{4993F46A-3D75-49A0-B7E2-9B0E51189725}"/>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7" name="直線コネクタ 646">
          <a:extLst>
            <a:ext uri="{FF2B5EF4-FFF2-40B4-BE49-F238E27FC236}">
              <a16:creationId xmlns:a16="http://schemas.microsoft.com/office/drawing/2014/main" id="{7B5E4850-69CC-4C0E-A65E-EB6BE86A1CFF}"/>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8" name="テキスト ボックス 647">
          <a:extLst>
            <a:ext uri="{FF2B5EF4-FFF2-40B4-BE49-F238E27FC236}">
              <a16:creationId xmlns:a16="http://schemas.microsoft.com/office/drawing/2014/main" id="{78D051D5-9B24-4D58-B289-C8E7DCA1DA8B}"/>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9" name="直線コネクタ 648">
          <a:extLst>
            <a:ext uri="{FF2B5EF4-FFF2-40B4-BE49-F238E27FC236}">
              <a16:creationId xmlns:a16="http://schemas.microsoft.com/office/drawing/2014/main" id="{B6C5F292-A44E-443A-A8E6-4F6A0F28BC72}"/>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50" name="テキスト ボックス 649">
          <a:extLst>
            <a:ext uri="{FF2B5EF4-FFF2-40B4-BE49-F238E27FC236}">
              <a16:creationId xmlns:a16="http://schemas.microsoft.com/office/drawing/2014/main" id="{82E14D5A-FAE3-44AF-8AB4-82590605F19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51" name="直線コネクタ 650">
          <a:extLst>
            <a:ext uri="{FF2B5EF4-FFF2-40B4-BE49-F238E27FC236}">
              <a16:creationId xmlns:a16="http://schemas.microsoft.com/office/drawing/2014/main" id="{A0E2F1B1-9CBD-46D1-A67D-B457368687A1}"/>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52" name="テキスト ボックス 651">
          <a:extLst>
            <a:ext uri="{FF2B5EF4-FFF2-40B4-BE49-F238E27FC236}">
              <a16:creationId xmlns:a16="http://schemas.microsoft.com/office/drawing/2014/main" id="{35F11C0C-968D-4662-B318-FEB7127740AE}"/>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53" name="直線コネクタ 652">
          <a:extLst>
            <a:ext uri="{FF2B5EF4-FFF2-40B4-BE49-F238E27FC236}">
              <a16:creationId xmlns:a16="http://schemas.microsoft.com/office/drawing/2014/main" id="{F242117D-1977-4275-B6B7-BC7BFCDE08A5}"/>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54" name="【児童館】&#10;有形固定資産減価償却率グラフ枠">
          <a:extLst>
            <a:ext uri="{FF2B5EF4-FFF2-40B4-BE49-F238E27FC236}">
              <a16:creationId xmlns:a16="http://schemas.microsoft.com/office/drawing/2014/main" id="{E89D94DE-EAC1-44DD-BD87-D8FA0360CDFC}"/>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96882</xdr:rowOff>
    </xdr:from>
    <xdr:to>
      <xdr:col>85</xdr:col>
      <xdr:colOff>126364</xdr:colOff>
      <xdr:row>86</xdr:row>
      <xdr:rowOff>168729</xdr:rowOff>
    </xdr:to>
    <xdr:cxnSp macro="">
      <xdr:nvCxnSpPr>
        <xdr:cNvPr id="655" name="直線コネクタ 654">
          <a:extLst>
            <a:ext uri="{FF2B5EF4-FFF2-40B4-BE49-F238E27FC236}">
              <a16:creationId xmlns:a16="http://schemas.microsoft.com/office/drawing/2014/main" id="{79FAD90B-8A0C-497E-9A48-91B14BCA7D26}"/>
            </a:ext>
          </a:extLst>
        </xdr:cNvPr>
        <xdr:cNvCxnSpPr/>
      </xdr:nvCxnSpPr>
      <xdr:spPr>
        <a:xfrm flipV="1">
          <a:off x="16318864" y="13469982"/>
          <a:ext cx="0" cy="14434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56" name="【児童館】&#10;有形固定資産減価償却率最小値テキスト">
          <a:extLst>
            <a:ext uri="{FF2B5EF4-FFF2-40B4-BE49-F238E27FC236}">
              <a16:creationId xmlns:a16="http://schemas.microsoft.com/office/drawing/2014/main" id="{16E2E42D-ED34-4AD3-93BF-D29B03633792}"/>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57" name="直線コネクタ 656">
          <a:extLst>
            <a:ext uri="{FF2B5EF4-FFF2-40B4-BE49-F238E27FC236}">
              <a16:creationId xmlns:a16="http://schemas.microsoft.com/office/drawing/2014/main" id="{EC612C03-0A93-4128-80CF-438F9A8DA965}"/>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43559</xdr:rowOff>
    </xdr:from>
    <xdr:ext cx="405111" cy="259045"/>
    <xdr:sp macro="" textlink="">
      <xdr:nvSpPr>
        <xdr:cNvPr id="658" name="【児童館】&#10;有形固定資産減価償却率最大値テキスト">
          <a:extLst>
            <a:ext uri="{FF2B5EF4-FFF2-40B4-BE49-F238E27FC236}">
              <a16:creationId xmlns:a16="http://schemas.microsoft.com/office/drawing/2014/main" id="{F9757314-4899-4831-9A5B-43D3AE43C607}"/>
            </a:ext>
          </a:extLst>
        </xdr:cNvPr>
        <xdr:cNvSpPr txBox="1"/>
      </xdr:nvSpPr>
      <xdr:spPr>
        <a:xfrm>
          <a:off x="16357600" y="132452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96882</xdr:rowOff>
    </xdr:from>
    <xdr:to>
      <xdr:col>86</xdr:col>
      <xdr:colOff>25400</xdr:colOff>
      <xdr:row>78</xdr:row>
      <xdr:rowOff>96882</xdr:rowOff>
    </xdr:to>
    <xdr:cxnSp macro="">
      <xdr:nvCxnSpPr>
        <xdr:cNvPr id="659" name="直線コネクタ 658">
          <a:extLst>
            <a:ext uri="{FF2B5EF4-FFF2-40B4-BE49-F238E27FC236}">
              <a16:creationId xmlns:a16="http://schemas.microsoft.com/office/drawing/2014/main" id="{2875CA47-81C9-4CBC-967C-AE3CB13364A8}"/>
            </a:ext>
          </a:extLst>
        </xdr:cNvPr>
        <xdr:cNvCxnSpPr/>
      </xdr:nvCxnSpPr>
      <xdr:spPr>
        <a:xfrm>
          <a:off x="16230600" y="13469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379</xdr:rowOff>
    </xdr:from>
    <xdr:ext cx="405111" cy="259045"/>
    <xdr:sp macro="" textlink="">
      <xdr:nvSpPr>
        <xdr:cNvPr id="660" name="【児童館】&#10;有形固定資産減価償却率平均値テキスト">
          <a:extLst>
            <a:ext uri="{FF2B5EF4-FFF2-40B4-BE49-F238E27FC236}">
              <a16:creationId xmlns:a16="http://schemas.microsoft.com/office/drawing/2014/main" id="{605148A8-954D-4957-B51D-274324B8D78B}"/>
            </a:ext>
          </a:extLst>
        </xdr:cNvPr>
        <xdr:cNvSpPr txBox="1"/>
      </xdr:nvSpPr>
      <xdr:spPr>
        <a:xfrm>
          <a:off x="16357600" y="142307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148952</xdr:rowOff>
    </xdr:from>
    <xdr:to>
      <xdr:col>85</xdr:col>
      <xdr:colOff>177800</xdr:colOff>
      <xdr:row>84</xdr:row>
      <xdr:rowOff>79102</xdr:rowOff>
    </xdr:to>
    <xdr:sp macro="" textlink="">
      <xdr:nvSpPr>
        <xdr:cNvPr id="661" name="フローチャート: 判断 660">
          <a:extLst>
            <a:ext uri="{FF2B5EF4-FFF2-40B4-BE49-F238E27FC236}">
              <a16:creationId xmlns:a16="http://schemas.microsoft.com/office/drawing/2014/main" id="{86927294-06F3-43F8-9696-D7543FD15DBA}"/>
            </a:ext>
          </a:extLst>
        </xdr:cNvPr>
        <xdr:cNvSpPr/>
      </xdr:nvSpPr>
      <xdr:spPr>
        <a:xfrm>
          <a:off x="16268700" y="1437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84</xdr:row>
      <xdr:rowOff>24856</xdr:rowOff>
    </xdr:from>
    <xdr:to>
      <xdr:col>81</xdr:col>
      <xdr:colOff>101600</xdr:colOff>
      <xdr:row>84</xdr:row>
      <xdr:rowOff>126456</xdr:rowOff>
    </xdr:to>
    <xdr:sp macro="" textlink="">
      <xdr:nvSpPr>
        <xdr:cNvPr id="662" name="フローチャート: 判断 661">
          <a:extLst>
            <a:ext uri="{FF2B5EF4-FFF2-40B4-BE49-F238E27FC236}">
              <a16:creationId xmlns:a16="http://schemas.microsoft.com/office/drawing/2014/main" id="{D990C10D-636D-4B23-B198-27DC45CB59CB}"/>
            </a:ext>
          </a:extLst>
        </xdr:cNvPr>
        <xdr:cNvSpPr/>
      </xdr:nvSpPr>
      <xdr:spPr>
        <a:xfrm>
          <a:off x="15430500" y="1442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68943</xdr:rowOff>
    </xdr:from>
    <xdr:to>
      <xdr:col>76</xdr:col>
      <xdr:colOff>165100</xdr:colOff>
      <xdr:row>83</xdr:row>
      <xdr:rowOff>170543</xdr:rowOff>
    </xdr:to>
    <xdr:sp macro="" textlink="">
      <xdr:nvSpPr>
        <xdr:cNvPr id="663" name="フローチャート: 判断 662">
          <a:extLst>
            <a:ext uri="{FF2B5EF4-FFF2-40B4-BE49-F238E27FC236}">
              <a16:creationId xmlns:a16="http://schemas.microsoft.com/office/drawing/2014/main" id="{A53874B9-5205-48D9-9CCD-EBE688013736}"/>
            </a:ext>
          </a:extLst>
        </xdr:cNvPr>
        <xdr:cNvSpPr/>
      </xdr:nvSpPr>
      <xdr:spPr>
        <a:xfrm>
          <a:off x="14541500" y="14299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46082</xdr:rowOff>
    </xdr:from>
    <xdr:to>
      <xdr:col>72</xdr:col>
      <xdr:colOff>38100</xdr:colOff>
      <xdr:row>83</xdr:row>
      <xdr:rowOff>147682</xdr:rowOff>
    </xdr:to>
    <xdr:sp macro="" textlink="">
      <xdr:nvSpPr>
        <xdr:cNvPr id="664" name="フローチャート: 判断 663">
          <a:extLst>
            <a:ext uri="{FF2B5EF4-FFF2-40B4-BE49-F238E27FC236}">
              <a16:creationId xmlns:a16="http://schemas.microsoft.com/office/drawing/2014/main" id="{52589EC6-FCDF-4A2F-905B-DAAC380AD28F}"/>
            </a:ext>
          </a:extLst>
        </xdr:cNvPr>
        <xdr:cNvSpPr/>
      </xdr:nvSpPr>
      <xdr:spPr>
        <a:xfrm>
          <a:off x="13652500" y="14276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10161</xdr:rowOff>
    </xdr:from>
    <xdr:to>
      <xdr:col>67</xdr:col>
      <xdr:colOff>101600</xdr:colOff>
      <xdr:row>83</xdr:row>
      <xdr:rowOff>111761</xdr:rowOff>
    </xdr:to>
    <xdr:sp macro="" textlink="">
      <xdr:nvSpPr>
        <xdr:cNvPr id="665" name="フローチャート: 判断 664">
          <a:extLst>
            <a:ext uri="{FF2B5EF4-FFF2-40B4-BE49-F238E27FC236}">
              <a16:creationId xmlns:a16="http://schemas.microsoft.com/office/drawing/2014/main" id="{55FA14C6-D46F-4C8E-8867-F50889059D99}"/>
            </a:ext>
          </a:extLst>
        </xdr:cNvPr>
        <xdr:cNvSpPr/>
      </xdr:nvSpPr>
      <xdr:spPr>
        <a:xfrm>
          <a:off x="12763500" y="1424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6" name="テキスト ボックス 665">
          <a:extLst>
            <a:ext uri="{FF2B5EF4-FFF2-40B4-BE49-F238E27FC236}">
              <a16:creationId xmlns:a16="http://schemas.microsoft.com/office/drawing/2014/main" id="{FD2AE011-9050-405C-AD28-C3D863170BF2}"/>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7" name="テキスト ボックス 666">
          <a:extLst>
            <a:ext uri="{FF2B5EF4-FFF2-40B4-BE49-F238E27FC236}">
              <a16:creationId xmlns:a16="http://schemas.microsoft.com/office/drawing/2014/main" id="{BDC2E992-3792-4B9E-A40B-09D8CD3C489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8" name="テキスト ボックス 667">
          <a:extLst>
            <a:ext uri="{FF2B5EF4-FFF2-40B4-BE49-F238E27FC236}">
              <a16:creationId xmlns:a16="http://schemas.microsoft.com/office/drawing/2014/main" id="{E6D62D47-43E7-49B9-8ABC-45CAC965355B}"/>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9" name="テキスト ボックス 668">
          <a:extLst>
            <a:ext uri="{FF2B5EF4-FFF2-40B4-BE49-F238E27FC236}">
              <a16:creationId xmlns:a16="http://schemas.microsoft.com/office/drawing/2014/main" id="{A326866B-B9EB-4D13-9112-A71888A2C3DB}"/>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70" name="テキスト ボックス 669">
          <a:extLst>
            <a:ext uri="{FF2B5EF4-FFF2-40B4-BE49-F238E27FC236}">
              <a16:creationId xmlns:a16="http://schemas.microsoft.com/office/drawing/2014/main" id="{491B27E2-7860-4143-B3BD-D315B5C018BC}"/>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70576</xdr:rowOff>
    </xdr:from>
    <xdr:to>
      <xdr:col>85</xdr:col>
      <xdr:colOff>177800</xdr:colOff>
      <xdr:row>85</xdr:row>
      <xdr:rowOff>726</xdr:rowOff>
    </xdr:to>
    <xdr:sp macro="" textlink="">
      <xdr:nvSpPr>
        <xdr:cNvPr id="671" name="楕円 670">
          <a:extLst>
            <a:ext uri="{FF2B5EF4-FFF2-40B4-BE49-F238E27FC236}">
              <a16:creationId xmlns:a16="http://schemas.microsoft.com/office/drawing/2014/main" id="{1B216386-C758-4382-A5EC-1A50A89915AB}"/>
            </a:ext>
          </a:extLst>
        </xdr:cNvPr>
        <xdr:cNvSpPr/>
      </xdr:nvSpPr>
      <xdr:spPr>
        <a:xfrm>
          <a:off x="16268700" y="14472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49003</xdr:rowOff>
    </xdr:from>
    <xdr:ext cx="405111" cy="259045"/>
    <xdr:sp macro="" textlink="">
      <xdr:nvSpPr>
        <xdr:cNvPr id="672" name="【児童館】&#10;有形固定資産減価償却率該当値テキスト">
          <a:extLst>
            <a:ext uri="{FF2B5EF4-FFF2-40B4-BE49-F238E27FC236}">
              <a16:creationId xmlns:a16="http://schemas.microsoft.com/office/drawing/2014/main" id="{0931B9A4-73D4-4BEF-B9BB-8E09B1CB3D93}"/>
            </a:ext>
          </a:extLst>
        </xdr:cNvPr>
        <xdr:cNvSpPr txBox="1"/>
      </xdr:nvSpPr>
      <xdr:spPr>
        <a:xfrm>
          <a:off x="16357600" y="14450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168548</xdr:rowOff>
    </xdr:from>
    <xdr:to>
      <xdr:col>81</xdr:col>
      <xdr:colOff>101600</xdr:colOff>
      <xdr:row>84</xdr:row>
      <xdr:rowOff>98698</xdr:rowOff>
    </xdr:to>
    <xdr:sp macro="" textlink="">
      <xdr:nvSpPr>
        <xdr:cNvPr id="673" name="楕円 672">
          <a:extLst>
            <a:ext uri="{FF2B5EF4-FFF2-40B4-BE49-F238E27FC236}">
              <a16:creationId xmlns:a16="http://schemas.microsoft.com/office/drawing/2014/main" id="{D1EF9051-5A0C-455D-B71F-87AC11E3E6F3}"/>
            </a:ext>
          </a:extLst>
        </xdr:cNvPr>
        <xdr:cNvSpPr/>
      </xdr:nvSpPr>
      <xdr:spPr>
        <a:xfrm>
          <a:off x="15430500" y="14398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47898</xdr:rowOff>
    </xdr:from>
    <xdr:to>
      <xdr:col>85</xdr:col>
      <xdr:colOff>127000</xdr:colOff>
      <xdr:row>84</xdr:row>
      <xdr:rowOff>121376</xdr:rowOff>
    </xdr:to>
    <xdr:cxnSp macro="">
      <xdr:nvCxnSpPr>
        <xdr:cNvPr id="674" name="直線コネクタ 673">
          <a:extLst>
            <a:ext uri="{FF2B5EF4-FFF2-40B4-BE49-F238E27FC236}">
              <a16:creationId xmlns:a16="http://schemas.microsoft.com/office/drawing/2014/main" id="{D42FD869-8ACC-4044-B9C5-31C7F8A8C33D}"/>
            </a:ext>
          </a:extLst>
        </xdr:cNvPr>
        <xdr:cNvCxnSpPr/>
      </xdr:nvCxnSpPr>
      <xdr:spPr>
        <a:xfrm>
          <a:off x="15481300" y="14449698"/>
          <a:ext cx="838200" cy="73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93436</xdr:rowOff>
    </xdr:from>
    <xdr:to>
      <xdr:col>76</xdr:col>
      <xdr:colOff>165100</xdr:colOff>
      <xdr:row>84</xdr:row>
      <xdr:rowOff>23586</xdr:rowOff>
    </xdr:to>
    <xdr:sp macro="" textlink="">
      <xdr:nvSpPr>
        <xdr:cNvPr id="675" name="楕円 674">
          <a:extLst>
            <a:ext uri="{FF2B5EF4-FFF2-40B4-BE49-F238E27FC236}">
              <a16:creationId xmlns:a16="http://schemas.microsoft.com/office/drawing/2014/main" id="{7FCC83C4-C37B-49F1-AB68-52D06162C11E}"/>
            </a:ext>
          </a:extLst>
        </xdr:cNvPr>
        <xdr:cNvSpPr/>
      </xdr:nvSpPr>
      <xdr:spPr>
        <a:xfrm>
          <a:off x="14541500" y="14323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144236</xdr:rowOff>
    </xdr:from>
    <xdr:to>
      <xdr:col>81</xdr:col>
      <xdr:colOff>50800</xdr:colOff>
      <xdr:row>84</xdr:row>
      <xdr:rowOff>47898</xdr:rowOff>
    </xdr:to>
    <xdr:cxnSp macro="">
      <xdr:nvCxnSpPr>
        <xdr:cNvPr id="676" name="直線コネクタ 675">
          <a:extLst>
            <a:ext uri="{FF2B5EF4-FFF2-40B4-BE49-F238E27FC236}">
              <a16:creationId xmlns:a16="http://schemas.microsoft.com/office/drawing/2014/main" id="{CD1E41F5-97B8-4F8C-A3BF-AA4B1800598D}"/>
            </a:ext>
          </a:extLst>
        </xdr:cNvPr>
        <xdr:cNvCxnSpPr/>
      </xdr:nvCxnSpPr>
      <xdr:spPr>
        <a:xfrm>
          <a:off x="14592300" y="14374586"/>
          <a:ext cx="889000"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52614</xdr:rowOff>
    </xdr:from>
    <xdr:to>
      <xdr:col>72</xdr:col>
      <xdr:colOff>38100</xdr:colOff>
      <xdr:row>83</xdr:row>
      <xdr:rowOff>154214</xdr:rowOff>
    </xdr:to>
    <xdr:sp macro="" textlink="">
      <xdr:nvSpPr>
        <xdr:cNvPr id="677" name="楕円 676">
          <a:extLst>
            <a:ext uri="{FF2B5EF4-FFF2-40B4-BE49-F238E27FC236}">
              <a16:creationId xmlns:a16="http://schemas.microsoft.com/office/drawing/2014/main" id="{94BBF09F-D247-4BBB-B99D-1C66210F467B}"/>
            </a:ext>
          </a:extLst>
        </xdr:cNvPr>
        <xdr:cNvSpPr/>
      </xdr:nvSpPr>
      <xdr:spPr>
        <a:xfrm>
          <a:off x="13652500" y="14282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103414</xdr:rowOff>
    </xdr:from>
    <xdr:to>
      <xdr:col>76</xdr:col>
      <xdr:colOff>114300</xdr:colOff>
      <xdr:row>83</xdr:row>
      <xdr:rowOff>144236</xdr:rowOff>
    </xdr:to>
    <xdr:cxnSp macro="">
      <xdr:nvCxnSpPr>
        <xdr:cNvPr id="678" name="直線コネクタ 677">
          <a:extLst>
            <a:ext uri="{FF2B5EF4-FFF2-40B4-BE49-F238E27FC236}">
              <a16:creationId xmlns:a16="http://schemas.microsoft.com/office/drawing/2014/main" id="{87E310E9-945C-45C1-8883-75369DE96735}"/>
            </a:ext>
          </a:extLst>
        </xdr:cNvPr>
        <xdr:cNvCxnSpPr/>
      </xdr:nvCxnSpPr>
      <xdr:spPr>
        <a:xfrm>
          <a:off x="13703300" y="14333764"/>
          <a:ext cx="8890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148952</xdr:rowOff>
    </xdr:from>
    <xdr:to>
      <xdr:col>67</xdr:col>
      <xdr:colOff>101600</xdr:colOff>
      <xdr:row>83</xdr:row>
      <xdr:rowOff>79102</xdr:rowOff>
    </xdr:to>
    <xdr:sp macro="" textlink="">
      <xdr:nvSpPr>
        <xdr:cNvPr id="679" name="楕円 678">
          <a:extLst>
            <a:ext uri="{FF2B5EF4-FFF2-40B4-BE49-F238E27FC236}">
              <a16:creationId xmlns:a16="http://schemas.microsoft.com/office/drawing/2014/main" id="{F6235D09-18A9-4A7B-91F4-011140C3E219}"/>
            </a:ext>
          </a:extLst>
        </xdr:cNvPr>
        <xdr:cNvSpPr/>
      </xdr:nvSpPr>
      <xdr:spPr>
        <a:xfrm>
          <a:off x="12763500" y="14207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28302</xdr:rowOff>
    </xdr:from>
    <xdr:to>
      <xdr:col>71</xdr:col>
      <xdr:colOff>177800</xdr:colOff>
      <xdr:row>83</xdr:row>
      <xdr:rowOff>103414</xdr:rowOff>
    </xdr:to>
    <xdr:cxnSp macro="">
      <xdr:nvCxnSpPr>
        <xdr:cNvPr id="680" name="直線コネクタ 679">
          <a:extLst>
            <a:ext uri="{FF2B5EF4-FFF2-40B4-BE49-F238E27FC236}">
              <a16:creationId xmlns:a16="http://schemas.microsoft.com/office/drawing/2014/main" id="{F34671A0-1822-4570-ADF1-6A7007B022BF}"/>
            </a:ext>
          </a:extLst>
        </xdr:cNvPr>
        <xdr:cNvCxnSpPr/>
      </xdr:nvCxnSpPr>
      <xdr:spPr>
        <a:xfrm>
          <a:off x="12814300" y="14258652"/>
          <a:ext cx="889000"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84</xdr:row>
      <xdr:rowOff>117583</xdr:rowOff>
    </xdr:from>
    <xdr:ext cx="405111" cy="259045"/>
    <xdr:sp macro="" textlink="">
      <xdr:nvSpPr>
        <xdr:cNvPr id="681" name="n_1aveValue【児童館】&#10;有形固定資産減価償却率">
          <a:extLst>
            <a:ext uri="{FF2B5EF4-FFF2-40B4-BE49-F238E27FC236}">
              <a16:creationId xmlns:a16="http://schemas.microsoft.com/office/drawing/2014/main" id="{6E202EDB-F72F-481E-AF37-19901D56758B}"/>
            </a:ext>
          </a:extLst>
        </xdr:cNvPr>
        <xdr:cNvSpPr txBox="1"/>
      </xdr:nvSpPr>
      <xdr:spPr>
        <a:xfrm>
          <a:off x="15266044" y="14519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15620</xdr:rowOff>
    </xdr:from>
    <xdr:ext cx="405111" cy="259045"/>
    <xdr:sp macro="" textlink="">
      <xdr:nvSpPr>
        <xdr:cNvPr id="682" name="n_2aveValue【児童館】&#10;有形固定資産減価償却率">
          <a:extLst>
            <a:ext uri="{FF2B5EF4-FFF2-40B4-BE49-F238E27FC236}">
              <a16:creationId xmlns:a16="http://schemas.microsoft.com/office/drawing/2014/main" id="{945C1312-84AC-4985-868D-07B797DD814A}"/>
            </a:ext>
          </a:extLst>
        </xdr:cNvPr>
        <xdr:cNvSpPr txBox="1"/>
      </xdr:nvSpPr>
      <xdr:spPr>
        <a:xfrm>
          <a:off x="14389744" y="140745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164209</xdr:rowOff>
    </xdr:from>
    <xdr:ext cx="405111" cy="259045"/>
    <xdr:sp macro="" textlink="">
      <xdr:nvSpPr>
        <xdr:cNvPr id="683" name="n_3aveValue【児童館】&#10;有形固定資産減価償却率">
          <a:extLst>
            <a:ext uri="{FF2B5EF4-FFF2-40B4-BE49-F238E27FC236}">
              <a16:creationId xmlns:a16="http://schemas.microsoft.com/office/drawing/2014/main" id="{958446DF-75FE-4661-80B3-D540C674C59C}"/>
            </a:ext>
          </a:extLst>
        </xdr:cNvPr>
        <xdr:cNvSpPr txBox="1"/>
      </xdr:nvSpPr>
      <xdr:spPr>
        <a:xfrm>
          <a:off x="13500744" y="140516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102888</xdr:rowOff>
    </xdr:from>
    <xdr:ext cx="405111" cy="259045"/>
    <xdr:sp macro="" textlink="">
      <xdr:nvSpPr>
        <xdr:cNvPr id="684" name="n_4aveValue【児童館】&#10;有形固定資産減価償却率">
          <a:extLst>
            <a:ext uri="{FF2B5EF4-FFF2-40B4-BE49-F238E27FC236}">
              <a16:creationId xmlns:a16="http://schemas.microsoft.com/office/drawing/2014/main" id="{A6CF47F1-2563-49BA-A1AA-E288747A1DA4}"/>
            </a:ext>
          </a:extLst>
        </xdr:cNvPr>
        <xdr:cNvSpPr txBox="1"/>
      </xdr:nvSpPr>
      <xdr:spPr>
        <a:xfrm>
          <a:off x="12611744" y="14333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115225</xdr:rowOff>
    </xdr:from>
    <xdr:ext cx="405111" cy="259045"/>
    <xdr:sp macro="" textlink="">
      <xdr:nvSpPr>
        <xdr:cNvPr id="685" name="n_1mainValue【児童館】&#10;有形固定資産減価償却率">
          <a:extLst>
            <a:ext uri="{FF2B5EF4-FFF2-40B4-BE49-F238E27FC236}">
              <a16:creationId xmlns:a16="http://schemas.microsoft.com/office/drawing/2014/main" id="{2FA153E3-EA03-4015-B666-13A6B24ED563}"/>
            </a:ext>
          </a:extLst>
        </xdr:cNvPr>
        <xdr:cNvSpPr txBox="1"/>
      </xdr:nvSpPr>
      <xdr:spPr>
        <a:xfrm>
          <a:off x="15266044" y="141741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14713</xdr:rowOff>
    </xdr:from>
    <xdr:ext cx="405111" cy="259045"/>
    <xdr:sp macro="" textlink="">
      <xdr:nvSpPr>
        <xdr:cNvPr id="686" name="n_2mainValue【児童館】&#10;有形固定資産減価償却率">
          <a:extLst>
            <a:ext uri="{FF2B5EF4-FFF2-40B4-BE49-F238E27FC236}">
              <a16:creationId xmlns:a16="http://schemas.microsoft.com/office/drawing/2014/main" id="{41987FF4-79D3-420D-9428-6652C66FEA90}"/>
            </a:ext>
          </a:extLst>
        </xdr:cNvPr>
        <xdr:cNvSpPr txBox="1"/>
      </xdr:nvSpPr>
      <xdr:spPr>
        <a:xfrm>
          <a:off x="14389744" y="14416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145341</xdr:rowOff>
    </xdr:from>
    <xdr:ext cx="405111" cy="259045"/>
    <xdr:sp macro="" textlink="">
      <xdr:nvSpPr>
        <xdr:cNvPr id="687" name="n_3mainValue【児童館】&#10;有形固定資産減価償却率">
          <a:extLst>
            <a:ext uri="{FF2B5EF4-FFF2-40B4-BE49-F238E27FC236}">
              <a16:creationId xmlns:a16="http://schemas.microsoft.com/office/drawing/2014/main" id="{FBA6A9DC-8C63-4887-A7A3-7CCDC728A5D1}"/>
            </a:ext>
          </a:extLst>
        </xdr:cNvPr>
        <xdr:cNvSpPr txBox="1"/>
      </xdr:nvSpPr>
      <xdr:spPr>
        <a:xfrm>
          <a:off x="13500744" y="14375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95629</xdr:rowOff>
    </xdr:from>
    <xdr:ext cx="405111" cy="259045"/>
    <xdr:sp macro="" textlink="">
      <xdr:nvSpPr>
        <xdr:cNvPr id="688" name="n_4mainValue【児童館】&#10;有形固定資産減価償却率">
          <a:extLst>
            <a:ext uri="{FF2B5EF4-FFF2-40B4-BE49-F238E27FC236}">
              <a16:creationId xmlns:a16="http://schemas.microsoft.com/office/drawing/2014/main" id="{540A4928-C87D-481A-A77A-8C334B4F25F8}"/>
            </a:ext>
          </a:extLst>
        </xdr:cNvPr>
        <xdr:cNvSpPr txBox="1"/>
      </xdr:nvSpPr>
      <xdr:spPr>
        <a:xfrm>
          <a:off x="12611744" y="139830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9" name="正方形/長方形 688">
          <a:extLst>
            <a:ext uri="{FF2B5EF4-FFF2-40B4-BE49-F238E27FC236}">
              <a16:creationId xmlns:a16="http://schemas.microsoft.com/office/drawing/2014/main" id="{C10EC857-3B5B-41AA-A4D6-541C513C3CA4}"/>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90" name="正方形/長方形 689">
          <a:extLst>
            <a:ext uri="{FF2B5EF4-FFF2-40B4-BE49-F238E27FC236}">
              <a16:creationId xmlns:a16="http://schemas.microsoft.com/office/drawing/2014/main" id="{7363691B-73BA-4B75-B315-D52FB6FCCFEB}"/>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91" name="正方形/長方形 690">
          <a:extLst>
            <a:ext uri="{FF2B5EF4-FFF2-40B4-BE49-F238E27FC236}">
              <a16:creationId xmlns:a16="http://schemas.microsoft.com/office/drawing/2014/main" id="{6EAB1983-C1A0-4F66-93B8-E64076790ED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92" name="正方形/長方形 691">
          <a:extLst>
            <a:ext uri="{FF2B5EF4-FFF2-40B4-BE49-F238E27FC236}">
              <a16:creationId xmlns:a16="http://schemas.microsoft.com/office/drawing/2014/main" id="{F0402FFD-64BF-474F-B4FD-2AC08B805973}"/>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93" name="正方形/長方形 692">
          <a:extLst>
            <a:ext uri="{FF2B5EF4-FFF2-40B4-BE49-F238E27FC236}">
              <a16:creationId xmlns:a16="http://schemas.microsoft.com/office/drawing/2014/main" id="{5B168374-E8D8-4BDB-86E2-F663720A0D2D}"/>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94" name="正方形/長方形 693">
          <a:extLst>
            <a:ext uri="{FF2B5EF4-FFF2-40B4-BE49-F238E27FC236}">
              <a16:creationId xmlns:a16="http://schemas.microsoft.com/office/drawing/2014/main" id="{BD8838FF-4AA2-4B86-9BD6-7E0E8CCBB986}"/>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5" name="正方形/長方形 694">
          <a:extLst>
            <a:ext uri="{FF2B5EF4-FFF2-40B4-BE49-F238E27FC236}">
              <a16:creationId xmlns:a16="http://schemas.microsoft.com/office/drawing/2014/main" id="{C1951852-CFEC-4CA9-820F-ABD8EDBF577D}"/>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6" name="正方形/長方形 695">
          <a:extLst>
            <a:ext uri="{FF2B5EF4-FFF2-40B4-BE49-F238E27FC236}">
              <a16:creationId xmlns:a16="http://schemas.microsoft.com/office/drawing/2014/main" id="{9EE46BEE-D85C-4BBD-A305-C8E7E435F91A}"/>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7" name="テキスト ボックス 696">
          <a:extLst>
            <a:ext uri="{FF2B5EF4-FFF2-40B4-BE49-F238E27FC236}">
              <a16:creationId xmlns:a16="http://schemas.microsoft.com/office/drawing/2014/main" id="{CDFE7EAC-FF6B-4466-8BF9-FC4AA9F6BE44}"/>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8" name="直線コネクタ 697">
          <a:extLst>
            <a:ext uri="{FF2B5EF4-FFF2-40B4-BE49-F238E27FC236}">
              <a16:creationId xmlns:a16="http://schemas.microsoft.com/office/drawing/2014/main" id="{7C136B0C-7EEF-45EA-AC18-B8A482393B5F}"/>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99" name="直線コネクタ 698">
          <a:extLst>
            <a:ext uri="{FF2B5EF4-FFF2-40B4-BE49-F238E27FC236}">
              <a16:creationId xmlns:a16="http://schemas.microsoft.com/office/drawing/2014/main" id="{35E11C96-CA26-4B39-B6D9-06210FA763EC}"/>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00" name="テキスト ボックス 699">
          <a:extLst>
            <a:ext uri="{FF2B5EF4-FFF2-40B4-BE49-F238E27FC236}">
              <a16:creationId xmlns:a16="http://schemas.microsoft.com/office/drawing/2014/main" id="{8E8BD709-07F0-4A68-A797-8F833F748392}"/>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01" name="直線コネクタ 700">
          <a:extLst>
            <a:ext uri="{FF2B5EF4-FFF2-40B4-BE49-F238E27FC236}">
              <a16:creationId xmlns:a16="http://schemas.microsoft.com/office/drawing/2014/main" id="{B8690753-1968-4953-A239-CFC39DFE9254}"/>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02" name="テキスト ボックス 701">
          <a:extLst>
            <a:ext uri="{FF2B5EF4-FFF2-40B4-BE49-F238E27FC236}">
              <a16:creationId xmlns:a16="http://schemas.microsoft.com/office/drawing/2014/main" id="{0CDD4CE0-C46B-4C9A-BCC1-C2F18DB1EDF4}"/>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03" name="直線コネクタ 702">
          <a:extLst>
            <a:ext uri="{FF2B5EF4-FFF2-40B4-BE49-F238E27FC236}">
              <a16:creationId xmlns:a16="http://schemas.microsoft.com/office/drawing/2014/main" id="{98720BB1-914F-496D-8CAA-D157ABD6F112}"/>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04" name="テキスト ボックス 703">
          <a:extLst>
            <a:ext uri="{FF2B5EF4-FFF2-40B4-BE49-F238E27FC236}">
              <a16:creationId xmlns:a16="http://schemas.microsoft.com/office/drawing/2014/main" id="{F611E7DF-9BDD-4613-8947-97F2C08D9189}"/>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05" name="直線コネクタ 704">
          <a:extLst>
            <a:ext uri="{FF2B5EF4-FFF2-40B4-BE49-F238E27FC236}">
              <a16:creationId xmlns:a16="http://schemas.microsoft.com/office/drawing/2014/main" id="{DBDC8F08-A75E-49D7-813E-1A08B24F2B0D}"/>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06" name="テキスト ボックス 705">
          <a:extLst>
            <a:ext uri="{FF2B5EF4-FFF2-40B4-BE49-F238E27FC236}">
              <a16:creationId xmlns:a16="http://schemas.microsoft.com/office/drawing/2014/main" id="{C7BF7AC6-CF58-4127-BFB6-1A69A03457C9}"/>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7" name="直線コネクタ 706">
          <a:extLst>
            <a:ext uri="{FF2B5EF4-FFF2-40B4-BE49-F238E27FC236}">
              <a16:creationId xmlns:a16="http://schemas.microsoft.com/office/drawing/2014/main" id="{F0F914BB-BFFC-4042-BA62-761D563395A6}"/>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8" name="テキスト ボックス 707">
          <a:extLst>
            <a:ext uri="{FF2B5EF4-FFF2-40B4-BE49-F238E27FC236}">
              <a16:creationId xmlns:a16="http://schemas.microsoft.com/office/drawing/2014/main" id="{07E32CCC-3A4D-4E10-AE23-97170AA613B3}"/>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9" name="【児童館】&#10;一人当たり面積グラフ枠">
          <a:extLst>
            <a:ext uri="{FF2B5EF4-FFF2-40B4-BE49-F238E27FC236}">
              <a16:creationId xmlns:a16="http://schemas.microsoft.com/office/drawing/2014/main" id="{CA174CD3-F993-40C0-943E-642C2F0482C9}"/>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140970</xdr:rowOff>
    </xdr:from>
    <xdr:to>
      <xdr:col>116</xdr:col>
      <xdr:colOff>62864</xdr:colOff>
      <xdr:row>85</xdr:row>
      <xdr:rowOff>108965</xdr:rowOff>
    </xdr:to>
    <xdr:cxnSp macro="">
      <xdr:nvCxnSpPr>
        <xdr:cNvPr id="710" name="直線コネクタ 709">
          <a:extLst>
            <a:ext uri="{FF2B5EF4-FFF2-40B4-BE49-F238E27FC236}">
              <a16:creationId xmlns:a16="http://schemas.microsoft.com/office/drawing/2014/main" id="{D0DA23EA-99C0-4E15-B87C-13DAA92D110A}"/>
            </a:ext>
          </a:extLst>
        </xdr:cNvPr>
        <xdr:cNvCxnSpPr/>
      </xdr:nvCxnSpPr>
      <xdr:spPr>
        <a:xfrm flipV="1">
          <a:off x="22160864" y="13685520"/>
          <a:ext cx="0" cy="9966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112792</xdr:rowOff>
    </xdr:from>
    <xdr:ext cx="469744" cy="259045"/>
    <xdr:sp macro="" textlink="">
      <xdr:nvSpPr>
        <xdr:cNvPr id="711" name="【児童館】&#10;一人当たり面積最小値テキスト">
          <a:extLst>
            <a:ext uri="{FF2B5EF4-FFF2-40B4-BE49-F238E27FC236}">
              <a16:creationId xmlns:a16="http://schemas.microsoft.com/office/drawing/2014/main" id="{92D0546A-769B-4207-AF30-9437B0A5B32F}"/>
            </a:ext>
          </a:extLst>
        </xdr:cNvPr>
        <xdr:cNvSpPr txBox="1"/>
      </xdr:nvSpPr>
      <xdr:spPr>
        <a:xfrm>
          <a:off x="22199600" y="14686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108965</xdr:rowOff>
    </xdr:from>
    <xdr:to>
      <xdr:col>116</xdr:col>
      <xdr:colOff>152400</xdr:colOff>
      <xdr:row>85</xdr:row>
      <xdr:rowOff>108965</xdr:rowOff>
    </xdr:to>
    <xdr:cxnSp macro="">
      <xdr:nvCxnSpPr>
        <xdr:cNvPr id="712" name="直線コネクタ 711">
          <a:extLst>
            <a:ext uri="{FF2B5EF4-FFF2-40B4-BE49-F238E27FC236}">
              <a16:creationId xmlns:a16="http://schemas.microsoft.com/office/drawing/2014/main" id="{F7D7728E-451B-4DB3-A3AA-79B4CADBE17D}"/>
            </a:ext>
          </a:extLst>
        </xdr:cNvPr>
        <xdr:cNvCxnSpPr/>
      </xdr:nvCxnSpPr>
      <xdr:spPr>
        <a:xfrm>
          <a:off x="22072600" y="14682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87647</xdr:rowOff>
    </xdr:from>
    <xdr:ext cx="469744" cy="259045"/>
    <xdr:sp macro="" textlink="">
      <xdr:nvSpPr>
        <xdr:cNvPr id="713" name="【児童館】&#10;一人当たり面積最大値テキスト">
          <a:extLst>
            <a:ext uri="{FF2B5EF4-FFF2-40B4-BE49-F238E27FC236}">
              <a16:creationId xmlns:a16="http://schemas.microsoft.com/office/drawing/2014/main" id="{094B3CB0-DA98-444B-A567-8F659C16D220}"/>
            </a:ext>
          </a:extLst>
        </xdr:cNvPr>
        <xdr:cNvSpPr txBox="1"/>
      </xdr:nvSpPr>
      <xdr:spPr>
        <a:xfrm>
          <a:off x="22199600" y="13460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140970</xdr:rowOff>
    </xdr:from>
    <xdr:to>
      <xdr:col>116</xdr:col>
      <xdr:colOff>152400</xdr:colOff>
      <xdr:row>79</xdr:row>
      <xdr:rowOff>140970</xdr:rowOff>
    </xdr:to>
    <xdr:cxnSp macro="">
      <xdr:nvCxnSpPr>
        <xdr:cNvPr id="714" name="直線コネクタ 713">
          <a:extLst>
            <a:ext uri="{FF2B5EF4-FFF2-40B4-BE49-F238E27FC236}">
              <a16:creationId xmlns:a16="http://schemas.microsoft.com/office/drawing/2014/main" id="{81DF153E-2202-4E1D-9342-C82CC3108080}"/>
            </a:ext>
          </a:extLst>
        </xdr:cNvPr>
        <xdr:cNvCxnSpPr/>
      </xdr:nvCxnSpPr>
      <xdr:spPr>
        <a:xfrm>
          <a:off x="22072600" y="13685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114316</xdr:rowOff>
    </xdr:from>
    <xdr:ext cx="469744" cy="259045"/>
    <xdr:sp macro="" textlink="">
      <xdr:nvSpPr>
        <xdr:cNvPr id="715" name="【児童館】&#10;一人当たり面積平均値テキスト">
          <a:extLst>
            <a:ext uri="{FF2B5EF4-FFF2-40B4-BE49-F238E27FC236}">
              <a16:creationId xmlns:a16="http://schemas.microsoft.com/office/drawing/2014/main" id="{3A64FAB5-0A42-4F7C-80B9-B66D1DB58232}"/>
            </a:ext>
          </a:extLst>
        </xdr:cNvPr>
        <xdr:cNvSpPr txBox="1"/>
      </xdr:nvSpPr>
      <xdr:spPr>
        <a:xfrm>
          <a:off x="22199600" y="143446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135889</xdr:rowOff>
    </xdr:from>
    <xdr:to>
      <xdr:col>116</xdr:col>
      <xdr:colOff>114300</xdr:colOff>
      <xdr:row>84</xdr:row>
      <xdr:rowOff>66039</xdr:rowOff>
    </xdr:to>
    <xdr:sp macro="" textlink="">
      <xdr:nvSpPr>
        <xdr:cNvPr id="716" name="フローチャート: 判断 715">
          <a:extLst>
            <a:ext uri="{FF2B5EF4-FFF2-40B4-BE49-F238E27FC236}">
              <a16:creationId xmlns:a16="http://schemas.microsoft.com/office/drawing/2014/main" id="{33FF3D0C-9A8A-48C6-BD24-F9A9B127EC28}"/>
            </a:ext>
          </a:extLst>
        </xdr:cNvPr>
        <xdr:cNvSpPr/>
      </xdr:nvSpPr>
      <xdr:spPr>
        <a:xfrm>
          <a:off x="221107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135889</xdr:rowOff>
    </xdr:from>
    <xdr:to>
      <xdr:col>112</xdr:col>
      <xdr:colOff>38100</xdr:colOff>
      <xdr:row>84</xdr:row>
      <xdr:rowOff>66039</xdr:rowOff>
    </xdr:to>
    <xdr:sp macro="" textlink="">
      <xdr:nvSpPr>
        <xdr:cNvPr id="717" name="フローチャート: 判断 716">
          <a:extLst>
            <a:ext uri="{FF2B5EF4-FFF2-40B4-BE49-F238E27FC236}">
              <a16:creationId xmlns:a16="http://schemas.microsoft.com/office/drawing/2014/main" id="{265A7044-BB32-4444-B845-E100BCF20539}"/>
            </a:ext>
          </a:extLst>
        </xdr:cNvPr>
        <xdr:cNvSpPr/>
      </xdr:nvSpPr>
      <xdr:spPr>
        <a:xfrm>
          <a:off x="212725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33020</xdr:rowOff>
    </xdr:from>
    <xdr:to>
      <xdr:col>107</xdr:col>
      <xdr:colOff>101600</xdr:colOff>
      <xdr:row>84</xdr:row>
      <xdr:rowOff>134620</xdr:rowOff>
    </xdr:to>
    <xdr:sp macro="" textlink="">
      <xdr:nvSpPr>
        <xdr:cNvPr id="718" name="フローチャート: 判断 717">
          <a:extLst>
            <a:ext uri="{FF2B5EF4-FFF2-40B4-BE49-F238E27FC236}">
              <a16:creationId xmlns:a16="http://schemas.microsoft.com/office/drawing/2014/main" id="{4BF757C8-6813-4748-9C84-4442399E5DDD}"/>
            </a:ext>
          </a:extLst>
        </xdr:cNvPr>
        <xdr:cNvSpPr/>
      </xdr:nvSpPr>
      <xdr:spPr>
        <a:xfrm>
          <a:off x="203835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42163</xdr:rowOff>
    </xdr:from>
    <xdr:to>
      <xdr:col>102</xdr:col>
      <xdr:colOff>165100</xdr:colOff>
      <xdr:row>84</xdr:row>
      <xdr:rowOff>143763</xdr:rowOff>
    </xdr:to>
    <xdr:sp macro="" textlink="">
      <xdr:nvSpPr>
        <xdr:cNvPr id="719" name="フローチャート: 判断 718">
          <a:extLst>
            <a:ext uri="{FF2B5EF4-FFF2-40B4-BE49-F238E27FC236}">
              <a16:creationId xmlns:a16="http://schemas.microsoft.com/office/drawing/2014/main" id="{91B36A6F-2225-411D-96B1-06A1AF6E1ECB}"/>
            </a:ext>
          </a:extLst>
        </xdr:cNvPr>
        <xdr:cNvSpPr/>
      </xdr:nvSpPr>
      <xdr:spPr>
        <a:xfrm>
          <a:off x="19494500" y="14443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33020</xdr:rowOff>
    </xdr:from>
    <xdr:to>
      <xdr:col>98</xdr:col>
      <xdr:colOff>38100</xdr:colOff>
      <xdr:row>84</xdr:row>
      <xdr:rowOff>134620</xdr:rowOff>
    </xdr:to>
    <xdr:sp macro="" textlink="">
      <xdr:nvSpPr>
        <xdr:cNvPr id="720" name="フローチャート: 判断 719">
          <a:extLst>
            <a:ext uri="{FF2B5EF4-FFF2-40B4-BE49-F238E27FC236}">
              <a16:creationId xmlns:a16="http://schemas.microsoft.com/office/drawing/2014/main" id="{6AF3EA93-8A41-412D-A442-4EB5D81B2611}"/>
            </a:ext>
          </a:extLst>
        </xdr:cNvPr>
        <xdr:cNvSpPr/>
      </xdr:nvSpPr>
      <xdr:spPr>
        <a:xfrm>
          <a:off x="186055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21" name="テキスト ボックス 720">
          <a:extLst>
            <a:ext uri="{FF2B5EF4-FFF2-40B4-BE49-F238E27FC236}">
              <a16:creationId xmlns:a16="http://schemas.microsoft.com/office/drawing/2014/main" id="{43E9FC10-0DD6-4B4D-9484-5CC5A9E3031A}"/>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22" name="テキスト ボックス 721">
          <a:extLst>
            <a:ext uri="{FF2B5EF4-FFF2-40B4-BE49-F238E27FC236}">
              <a16:creationId xmlns:a16="http://schemas.microsoft.com/office/drawing/2014/main" id="{6D8EEA20-9EC9-432C-A1FA-6E8643F7AB1F}"/>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23" name="テキスト ボックス 722">
          <a:extLst>
            <a:ext uri="{FF2B5EF4-FFF2-40B4-BE49-F238E27FC236}">
              <a16:creationId xmlns:a16="http://schemas.microsoft.com/office/drawing/2014/main" id="{C5964D11-B5FE-4F76-BCED-AA956038481E}"/>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4" name="テキスト ボックス 723">
          <a:extLst>
            <a:ext uri="{FF2B5EF4-FFF2-40B4-BE49-F238E27FC236}">
              <a16:creationId xmlns:a16="http://schemas.microsoft.com/office/drawing/2014/main" id="{397CFBF5-7CDC-4210-A30F-E0A75F488664}"/>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5" name="テキスト ボックス 724">
          <a:extLst>
            <a:ext uri="{FF2B5EF4-FFF2-40B4-BE49-F238E27FC236}">
              <a16:creationId xmlns:a16="http://schemas.microsoft.com/office/drawing/2014/main" id="{1A1D9E2D-92E1-4729-98FA-A7936D143425}"/>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80</xdr:row>
      <xdr:rowOff>1015</xdr:rowOff>
    </xdr:from>
    <xdr:to>
      <xdr:col>116</xdr:col>
      <xdr:colOff>114300</xdr:colOff>
      <xdr:row>80</xdr:row>
      <xdr:rowOff>102615</xdr:rowOff>
    </xdr:to>
    <xdr:sp macro="" textlink="">
      <xdr:nvSpPr>
        <xdr:cNvPr id="726" name="楕円 725">
          <a:extLst>
            <a:ext uri="{FF2B5EF4-FFF2-40B4-BE49-F238E27FC236}">
              <a16:creationId xmlns:a16="http://schemas.microsoft.com/office/drawing/2014/main" id="{0215DF5B-6989-4B21-A7A8-2DB3886F6773}"/>
            </a:ext>
          </a:extLst>
        </xdr:cNvPr>
        <xdr:cNvSpPr/>
      </xdr:nvSpPr>
      <xdr:spPr>
        <a:xfrm>
          <a:off x="22110700" y="1371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79</xdr:row>
      <xdr:rowOff>87392</xdr:rowOff>
    </xdr:from>
    <xdr:ext cx="469744" cy="259045"/>
    <xdr:sp macro="" textlink="">
      <xdr:nvSpPr>
        <xdr:cNvPr id="727" name="【児童館】&#10;一人当たり面積該当値テキスト">
          <a:extLst>
            <a:ext uri="{FF2B5EF4-FFF2-40B4-BE49-F238E27FC236}">
              <a16:creationId xmlns:a16="http://schemas.microsoft.com/office/drawing/2014/main" id="{F89CD0C8-5B00-4FD9-AB4A-DF509C8EEB43}"/>
            </a:ext>
          </a:extLst>
        </xdr:cNvPr>
        <xdr:cNvSpPr txBox="1"/>
      </xdr:nvSpPr>
      <xdr:spPr>
        <a:xfrm>
          <a:off x="22199600" y="13631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80</xdr:row>
      <xdr:rowOff>33020</xdr:rowOff>
    </xdr:from>
    <xdr:to>
      <xdr:col>112</xdr:col>
      <xdr:colOff>38100</xdr:colOff>
      <xdr:row>80</xdr:row>
      <xdr:rowOff>134620</xdr:rowOff>
    </xdr:to>
    <xdr:sp macro="" textlink="">
      <xdr:nvSpPr>
        <xdr:cNvPr id="728" name="楕円 727">
          <a:extLst>
            <a:ext uri="{FF2B5EF4-FFF2-40B4-BE49-F238E27FC236}">
              <a16:creationId xmlns:a16="http://schemas.microsoft.com/office/drawing/2014/main" id="{0C7317ED-2BE9-4FCA-9B7F-366942510F0A}"/>
            </a:ext>
          </a:extLst>
        </xdr:cNvPr>
        <xdr:cNvSpPr/>
      </xdr:nvSpPr>
      <xdr:spPr>
        <a:xfrm>
          <a:off x="21272500" y="1374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80</xdr:row>
      <xdr:rowOff>51815</xdr:rowOff>
    </xdr:from>
    <xdr:to>
      <xdr:col>116</xdr:col>
      <xdr:colOff>63500</xdr:colOff>
      <xdr:row>80</xdr:row>
      <xdr:rowOff>83820</xdr:rowOff>
    </xdr:to>
    <xdr:cxnSp macro="">
      <xdr:nvCxnSpPr>
        <xdr:cNvPr id="729" name="直線コネクタ 728">
          <a:extLst>
            <a:ext uri="{FF2B5EF4-FFF2-40B4-BE49-F238E27FC236}">
              <a16:creationId xmlns:a16="http://schemas.microsoft.com/office/drawing/2014/main" id="{C32A37E4-5B21-41A6-B005-B9BE24A81D2C}"/>
            </a:ext>
          </a:extLst>
        </xdr:cNvPr>
        <xdr:cNvCxnSpPr/>
      </xdr:nvCxnSpPr>
      <xdr:spPr>
        <a:xfrm flipV="1">
          <a:off x="21323300" y="13767815"/>
          <a:ext cx="8382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80</xdr:row>
      <xdr:rowOff>51308</xdr:rowOff>
    </xdr:from>
    <xdr:to>
      <xdr:col>107</xdr:col>
      <xdr:colOff>101600</xdr:colOff>
      <xdr:row>80</xdr:row>
      <xdr:rowOff>152908</xdr:rowOff>
    </xdr:to>
    <xdr:sp macro="" textlink="">
      <xdr:nvSpPr>
        <xdr:cNvPr id="730" name="楕円 729">
          <a:extLst>
            <a:ext uri="{FF2B5EF4-FFF2-40B4-BE49-F238E27FC236}">
              <a16:creationId xmlns:a16="http://schemas.microsoft.com/office/drawing/2014/main" id="{79BE3931-AA36-42D4-83A6-C11F0BE7CA36}"/>
            </a:ext>
          </a:extLst>
        </xdr:cNvPr>
        <xdr:cNvSpPr/>
      </xdr:nvSpPr>
      <xdr:spPr>
        <a:xfrm>
          <a:off x="20383500" y="13767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80</xdr:row>
      <xdr:rowOff>83820</xdr:rowOff>
    </xdr:from>
    <xdr:to>
      <xdr:col>111</xdr:col>
      <xdr:colOff>177800</xdr:colOff>
      <xdr:row>80</xdr:row>
      <xdr:rowOff>102108</xdr:rowOff>
    </xdr:to>
    <xdr:cxnSp macro="">
      <xdr:nvCxnSpPr>
        <xdr:cNvPr id="731" name="直線コネクタ 730">
          <a:extLst>
            <a:ext uri="{FF2B5EF4-FFF2-40B4-BE49-F238E27FC236}">
              <a16:creationId xmlns:a16="http://schemas.microsoft.com/office/drawing/2014/main" id="{8004C6DF-6081-4B83-BF9C-B0D836B3CCDF}"/>
            </a:ext>
          </a:extLst>
        </xdr:cNvPr>
        <xdr:cNvCxnSpPr/>
      </xdr:nvCxnSpPr>
      <xdr:spPr>
        <a:xfrm flipV="1">
          <a:off x="20434300" y="1379982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80</xdr:row>
      <xdr:rowOff>165608</xdr:rowOff>
    </xdr:from>
    <xdr:to>
      <xdr:col>102</xdr:col>
      <xdr:colOff>165100</xdr:colOff>
      <xdr:row>81</xdr:row>
      <xdr:rowOff>95758</xdr:rowOff>
    </xdr:to>
    <xdr:sp macro="" textlink="">
      <xdr:nvSpPr>
        <xdr:cNvPr id="732" name="楕円 731">
          <a:extLst>
            <a:ext uri="{FF2B5EF4-FFF2-40B4-BE49-F238E27FC236}">
              <a16:creationId xmlns:a16="http://schemas.microsoft.com/office/drawing/2014/main" id="{865DB4A4-7D61-49E9-953E-B4B9EDB6C8E4}"/>
            </a:ext>
          </a:extLst>
        </xdr:cNvPr>
        <xdr:cNvSpPr/>
      </xdr:nvSpPr>
      <xdr:spPr>
        <a:xfrm>
          <a:off x="19494500" y="13881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80</xdr:row>
      <xdr:rowOff>102108</xdr:rowOff>
    </xdr:from>
    <xdr:to>
      <xdr:col>107</xdr:col>
      <xdr:colOff>50800</xdr:colOff>
      <xdr:row>81</xdr:row>
      <xdr:rowOff>44958</xdr:rowOff>
    </xdr:to>
    <xdr:cxnSp macro="">
      <xdr:nvCxnSpPr>
        <xdr:cNvPr id="733" name="直線コネクタ 732">
          <a:extLst>
            <a:ext uri="{FF2B5EF4-FFF2-40B4-BE49-F238E27FC236}">
              <a16:creationId xmlns:a16="http://schemas.microsoft.com/office/drawing/2014/main" id="{2B4A741B-D7BE-4EA1-8453-EC66AD436D64}"/>
            </a:ext>
          </a:extLst>
        </xdr:cNvPr>
        <xdr:cNvCxnSpPr/>
      </xdr:nvCxnSpPr>
      <xdr:spPr>
        <a:xfrm flipV="1">
          <a:off x="19545300" y="13818108"/>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81</xdr:row>
      <xdr:rowOff>21589</xdr:rowOff>
    </xdr:from>
    <xdr:to>
      <xdr:col>98</xdr:col>
      <xdr:colOff>38100</xdr:colOff>
      <xdr:row>81</xdr:row>
      <xdr:rowOff>123189</xdr:rowOff>
    </xdr:to>
    <xdr:sp macro="" textlink="">
      <xdr:nvSpPr>
        <xdr:cNvPr id="734" name="楕円 733">
          <a:extLst>
            <a:ext uri="{FF2B5EF4-FFF2-40B4-BE49-F238E27FC236}">
              <a16:creationId xmlns:a16="http://schemas.microsoft.com/office/drawing/2014/main" id="{AFE64DCB-370C-4B4D-9EB4-723C75EC90AA}"/>
            </a:ext>
          </a:extLst>
        </xdr:cNvPr>
        <xdr:cNvSpPr/>
      </xdr:nvSpPr>
      <xdr:spPr>
        <a:xfrm>
          <a:off x="18605500" y="1390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81</xdr:row>
      <xdr:rowOff>44958</xdr:rowOff>
    </xdr:from>
    <xdr:to>
      <xdr:col>102</xdr:col>
      <xdr:colOff>114300</xdr:colOff>
      <xdr:row>81</xdr:row>
      <xdr:rowOff>72389</xdr:rowOff>
    </xdr:to>
    <xdr:cxnSp macro="">
      <xdr:nvCxnSpPr>
        <xdr:cNvPr id="735" name="直線コネクタ 734">
          <a:extLst>
            <a:ext uri="{FF2B5EF4-FFF2-40B4-BE49-F238E27FC236}">
              <a16:creationId xmlns:a16="http://schemas.microsoft.com/office/drawing/2014/main" id="{A5BA763A-42D0-4ED0-B028-042F7800B41A}"/>
            </a:ext>
          </a:extLst>
        </xdr:cNvPr>
        <xdr:cNvCxnSpPr/>
      </xdr:nvCxnSpPr>
      <xdr:spPr>
        <a:xfrm flipV="1">
          <a:off x="18656300" y="13932408"/>
          <a:ext cx="8890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57166</xdr:rowOff>
    </xdr:from>
    <xdr:ext cx="469744" cy="259045"/>
    <xdr:sp macro="" textlink="">
      <xdr:nvSpPr>
        <xdr:cNvPr id="736" name="n_1aveValue【児童館】&#10;一人当たり面積">
          <a:extLst>
            <a:ext uri="{FF2B5EF4-FFF2-40B4-BE49-F238E27FC236}">
              <a16:creationId xmlns:a16="http://schemas.microsoft.com/office/drawing/2014/main" id="{4DD30B8A-A7BC-4858-BFB7-BBAED80D39BD}"/>
            </a:ext>
          </a:extLst>
        </xdr:cNvPr>
        <xdr:cNvSpPr txBox="1"/>
      </xdr:nvSpPr>
      <xdr:spPr>
        <a:xfrm>
          <a:off x="21075727" y="14458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125747</xdr:rowOff>
    </xdr:from>
    <xdr:ext cx="469744" cy="259045"/>
    <xdr:sp macro="" textlink="">
      <xdr:nvSpPr>
        <xdr:cNvPr id="737" name="n_2aveValue【児童館】&#10;一人当たり面積">
          <a:extLst>
            <a:ext uri="{FF2B5EF4-FFF2-40B4-BE49-F238E27FC236}">
              <a16:creationId xmlns:a16="http://schemas.microsoft.com/office/drawing/2014/main" id="{22B650E0-90E3-4911-8A22-117CE4D8777A}"/>
            </a:ext>
          </a:extLst>
        </xdr:cNvPr>
        <xdr:cNvSpPr txBox="1"/>
      </xdr:nvSpPr>
      <xdr:spPr>
        <a:xfrm>
          <a:off x="20199427" y="1452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134890</xdr:rowOff>
    </xdr:from>
    <xdr:ext cx="469744" cy="259045"/>
    <xdr:sp macro="" textlink="">
      <xdr:nvSpPr>
        <xdr:cNvPr id="738" name="n_3aveValue【児童館】&#10;一人当たり面積">
          <a:extLst>
            <a:ext uri="{FF2B5EF4-FFF2-40B4-BE49-F238E27FC236}">
              <a16:creationId xmlns:a16="http://schemas.microsoft.com/office/drawing/2014/main" id="{50AC29E5-4B4A-457F-B25A-77C3B5C293BB}"/>
            </a:ext>
          </a:extLst>
        </xdr:cNvPr>
        <xdr:cNvSpPr txBox="1"/>
      </xdr:nvSpPr>
      <xdr:spPr>
        <a:xfrm>
          <a:off x="19310427" y="14536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125747</xdr:rowOff>
    </xdr:from>
    <xdr:ext cx="469744" cy="259045"/>
    <xdr:sp macro="" textlink="">
      <xdr:nvSpPr>
        <xdr:cNvPr id="739" name="n_4aveValue【児童館】&#10;一人当たり面積">
          <a:extLst>
            <a:ext uri="{FF2B5EF4-FFF2-40B4-BE49-F238E27FC236}">
              <a16:creationId xmlns:a16="http://schemas.microsoft.com/office/drawing/2014/main" id="{E5DED272-61AC-4A7A-A0B5-B6E55CC6B2A3}"/>
            </a:ext>
          </a:extLst>
        </xdr:cNvPr>
        <xdr:cNvSpPr txBox="1"/>
      </xdr:nvSpPr>
      <xdr:spPr>
        <a:xfrm>
          <a:off x="18421427" y="1452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78</xdr:row>
      <xdr:rowOff>151147</xdr:rowOff>
    </xdr:from>
    <xdr:ext cx="469744" cy="259045"/>
    <xdr:sp macro="" textlink="">
      <xdr:nvSpPr>
        <xdr:cNvPr id="740" name="n_1mainValue【児童館】&#10;一人当たり面積">
          <a:extLst>
            <a:ext uri="{FF2B5EF4-FFF2-40B4-BE49-F238E27FC236}">
              <a16:creationId xmlns:a16="http://schemas.microsoft.com/office/drawing/2014/main" id="{C97DEFEF-C0B8-4514-8677-07D26EC22573}"/>
            </a:ext>
          </a:extLst>
        </xdr:cNvPr>
        <xdr:cNvSpPr txBox="1"/>
      </xdr:nvSpPr>
      <xdr:spPr>
        <a:xfrm>
          <a:off x="21075727" y="1352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78</xdr:row>
      <xdr:rowOff>169435</xdr:rowOff>
    </xdr:from>
    <xdr:ext cx="469744" cy="259045"/>
    <xdr:sp macro="" textlink="">
      <xdr:nvSpPr>
        <xdr:cNvPr id="741" name="n_2mainValue【児童館】&#10;一人当たり面積">
          <a:extLst>
            <a:ext uri="{FF2B5EF4-FFF2-40B4-BE49-F238E27FC236}">
              <a16:creationId xmlns:a16="http://schemas.microsoft.com/office/drawing/2014/main" id="{B8513F02-0268-4AE9-B5A5-805A6DBC32C2}"/>
            </a:ext>
          </a:extLst>
        </xdr:cNvPr>
        <xdr:cNvSpPr txBox="1"/>
      </xdr:nvSpPr>
      <xdr:spPr>
        <a:xfrm>
          <a:off x="20199427" y="13542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79</xdr:row>
      <xdr:rowOff>112285</xdr:rowOff>
    </xdr:from>
    <xdr:ext cx="469744" cy="259045"/>
    <xdr:sp macro="" textlink="">
      <xdr:nvSpPr>
        <xdr:cNvPr id="742" name="n_3mainValue【児童館】&#10;一人当たり面積">
          <a:extLst>
            <a:ext uri="{FF2B5EF4-FFF2-40B4-BE49-F238E27FC236}">
              <a16:creationId xmlns:a16="http://schemas.microsoft.com/office/drawing/2014/main" id="{954380E5-C53C-4D9F-A597-D3C145B1D357}"/>
            </a:ext>
          </a:extLst>
        </xdr:cNvPr>
        <xdr:cNvSpPr txBox="1"/>
      </xdr:nvSpPr>
      <xdr:spPr>
        <a:xfrm>
          <a:off x="19310427" y="13656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79</xdr:row>
      <xdr:rowOff>139716</xdr:rowOff>
    </xdr:from>
    <xdr:ext cx="469744" cy="259045"/>
    <xdr:sp macro="" textlink="">
      <xdr:nvSpPr>
        <xdr:cNvPr id="743" name="n_4mainValue【児童館】&#10;一人当たり面積">
          <a:extLst>
            <a:ext uri="{FF2B5EF4-FFF2-40B4-BE49-F238E27FC236}">
              <a16:creationId xmlns:a16="http://schemas.microsoft.com/office/drawing/2014/main" id="{AEC7A821-B643-49F1-B206-B1C0AC6AD6E2}"/>
            </a:ext>
          </a:extLst>
        </xdr:cNvPr>
        <xdr:cNvSpPr txBox="1"/>
      </xdr:nvSpPr>
      <xdr:spPr>
        <a:xfrm>
          <a:off x="18421427" y="13684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4" name="正方形/長方形 743">
          <a:extLst>
            <a:ext uri="{FF2B5EF4-FFF2-40B4-BE49-F238E27FC236}">
              <a16:creationId xmlns:a16="http://schemas.microsoft.com/office/drawing/2014/main" id="{310702DF-C7A3-472D-8C82-ECF44A3F5D6F}"/>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5" name="正方形/長方形 744">
          <a:extLst>
            <a:ext uri="{FF2B5EF4-FFF2-40B4-BE49-F238E27FC236}">
              <a16:creationId xmlns:a16="http://schemas.microsoft.com/office/drawing/2014/main" id="{3199FB94-43C8-4407-8EBD-1BF7303F6929}"/>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6" name="正方形/長方形 745">
          <a:extLst>
            <a:ext uri="{FF2B5EF4-FFF2-40B4-BE49-F238E27FC236}">
              <a16:creationId xmlns:a16="http://schemas.microsoft.com/office/drawing/2014/main" id="{664D03FC-86D4-462A-A097-994DEB9C9F25}"/>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7" name="正方形/長方形 746">
          <a:extLst>
            <a:ext uri="{FF2B5EF4-FFF2-40B4-BE49-F238E27FC236}">
              <a16:creationId xmlns:a16="http://schemas.microsoft.com/office/drawing/2014/main" id="{3CEFCE54-CF86-423A-A341-93C9334D8B8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8" name="正方形/長方形 747">
          <a:extLst>
            <a:ext uri="{FF2B5EF4-FFF2-40B4-BE49-F238E27FC236}">
              <a16:creationId xmlns:a16="http://schemas.microsoft.com/office/drawing/2014/main" id="{244AB271-0DF3-41BC-91AB-A3F14070FF95}"/>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9" name="正方形/長方形 748">
          <a:extLst>
            <a:ext uri="{FF2B5EF4-FFF2-40B4-BE49-F238E27FC236}">
              <a16:creationId xmlns:a16="http://schemas.microsoft.com/office/drawing/2014/main" id="{5D891597-21BA-49F0-82DD-238BAB386F54}"/>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50" name="正方形/長方形 749">
          <a:extLst>
            <a:ext uri="{FF2B5EF4-FFF2-40B4-BE49-F238E27FC236}">
              <a16:creationId xmlns:a16="http://schemas.microsoft.com/office/drawing/2014/main" id="{30DADC93-DDE0-4C46-BD08-BAA9EF0847A1}"/>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1" name="正方形/長方形 750">
          <a:extLst>
            <a:ext uri="{FF2B5EF4-FFF2-40B4-BE49-F238E27FC236}">
              <a16:creationId xmlns:a16="http://schemas.microsoft.com/office/drawing/2014/main" id="{966DF66B-E06C-4745-8935-9F64FDFF3B3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52" name="テキスト ボックス 751">
          <a:extLst>
            <a:ext uri="{FF2B5EF4-FFF2-40B4-BE49-F238E27FC236}">
              <a16:creationId xmlns:a16="http://schemas.microsoft.com/office/drawing/2014/main" id="{E6B3053D-7C6F-4FA0-9EB7-6860D9EFC169}"/>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3" name="直線コネクタ 752">
          <a:extLst>
            <a:ext uri="{FF2B5EF4-FFF2-40B4-BE49-F238E27FC236}">
              <a16:creationId xmlns:a16="http://schemas.microsoft.com/office/drawing/2014/main" id="{A0CC1047-EC8D-4555-BEAD-929819C7693D}"/>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4" name="テキスト ボックス 753">
          <a:extLst>
            <a:ext uri="{FF2B5EF4-FFF2-40B4-BE49-F238E27FC236}">
              <a16:creationId xmlns:a16="http://schemas.microsoft.com/office/drawing/2014/main" id="{56A989CE-9659-4FCC-940D-2EF65A0A12C3}"/>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55" name="直線コネクタ 754">
          <a:extLst>
            <a:ext uri="{FF2B5EF4-FFF2-40B4-BE49-F238E27FC236}">
              <a16:creationId xmlns:a16="http://schemas.microsoft.com/office/drawing/2014/main" id="{1E974FE7-D54E-45BB-B7C6-0ED6799DB7F2}"/>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56" name="テキスト ボックス 755">
          <a:extLst>
            <a:ext uri="{FF2B5EF4-FFF2-40B4-BE49-F238E27FC236}">
              <a16:creationId xmlns:a16="http://schemas.microsoft.com/office/drawing/2014/main" id="{E1902553-2BBA-46E4-9EA4-7D6D589E1A0B}"/>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7" name="直線コネクタ 756">
          <a:extLst>
            <a:ext uri="{FF2B5EF4-FFF2-40B4-BE49-F238E27FC236}">
              <a16:creationId xmlns:a16="http://schemas.microsoft.com/office/drawing/2014/main" id="{92E26DDE-B156-4501-956B-E3326974A4BA}"/>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8" name="テキスト ボックス 757">
          <a:extLst>
            <a:ext uri="{FF2B5EF4-FFF2-40B4-BE49-F238E27FC236}">
              <a16:creationId xmlns:a16="http://schemas.microsoft.com/office/drawing/2014/main" id="{0F0E7A1C-4A74-41BD-AD6B-4018CE598ED8}"/>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9" name="直線コネクタ 758">
          <a:extLst>
            <a:ext uri="{FF2B5EF4-FFF2-40B4-BE49-F238E27FC236}">
              <a16:creationId xmlns:a16="http://schemas.microsoft.com/office/drawing/2014/main" id="{5873EE7A-C8EF-4022-B8D2-9A6193683FEF}"/>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60" name="テキスト ボックス 759">
          <a:extLst>
            <a:ext uri="{FF2B5EF4-FFF2-40B4-BE49-F238E27FC236}">
              <a16:creationId xmlns:a16="http://schemas.microsoft.com/office/drawing/2014/main" id="{27955D46-8D4A-4B82-BC0F-58B91FCFDDEA}"/>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61" name="直線コネクタ 760">
          <a:extLst>
            <a:ext uri="{FF2B5EF4-FFF2-40B4-BE49-F238E27FC236}">
              <a16:creationId xmlns:a16="http://schemas.microsoft.com/office/drawing/2014/main" id="{CF617EB3-8F8C-428E-9F8F-1C0D1D49DD88}"/>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62" name="テキスト ボックス 761">
          <a:extLst>
            <a:ext uri="{FF2B5EF4-FFF2-40B4-BE49-F238E27FC236}">
              <a16:creationId xmlns:a16="http://schemas.microsoft.com/office/drawing/2014/main" id="{A9DFDFEB-B174-4D1F-B6B5-72AE670FD0EE}"/>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63" name="直線コネクタ 762">
          <a:extLst>
            <a:ext uri="{FF2B5EF4-FFF2-40B4-BE49-F238E27FC236}">
              <a16:creationId xmlns:a16="http://schemas.microsoft.com/office/drawing/2014/main" id="{96967A32-3404-453E-87B2-D36EAEC40CFB}"/>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64" name="テキスト ボックス 763">
          <a:extLst>
            <a:ext uri="{FF2B5EF4-FFF2-40B4-BE49-F238E27FC236}">
              <a16:creationId xmlns:a16="http://schemas.microsoft.com/office/drawing/2014/main" id="{30FD53EC-8F65-48F7-B985-C19F3425005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65" name="直線コネクタ 764">
          <a:extLst>
            <a:ext uri="{FF2B5EF4-FFF2-40B4-BE49-F238E27FC236}">
              <a16:creationId xmlns:a16="http://schemas.microsoft.com/office/drawing/2014/main" id="{59132C04-0A09-41DC-BDD9-EDDD1876A854}"/>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66" name="テキスト ボックス 765">
          <a:extLst>
            <a:ext uri="{FF2B5EF4-FFF2-40B4-BE49-F238E27FC236}">
              <a16:creationId xmlns:a16="http://schemas.microsoft.com/office/drawing/2014/main" id="{893039EB-76A5-4E5C-90DE-825D56EFAD4D}"/>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7" name="直線コネクタ 766">
          <a:extLst>
            <a:ext uri="{FF2B5EF4-FFF2-40B4-BE49-F238E27FC236}">
              <a16:creationId xmlns:a16="http://schemas.microsoft.com/office/drawing/2014/main" id="{12620D00-9196-43F8-97C6-4FBFAF4DE58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8" name="【公民館】&#10;有形固定資産減価償却率グラフ枠">
          <a:extLst>
            <a:ext uri="{FF2B5EF4-FFF2-40B4-BE49-F238E27FC236}">
              <a16:creationId xmlns:a16="http://schemas.microsoft.com/office/drawing/2014/main" id="{C46F0E68-2E21-4C99-923F-1220AD40EB96}"/>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63137</xdr:rowOff>
    </xdr:from>
    <xdr:to>
      <xdr:col>85</xdr:col>
      <xdr:colOff>126364</xdr:colOff>
      <xdr:row>109</xdr:row>
      <xdr:rowOff>35379</xdr:rowOff>
    </xdr:to>
    <xdr:cxnSp macro="">
      <xdr:nvCxnSpPr>
        <xdr:cNvPr id="769" name="直線コネクタ 768">
          <a:extLst>
            <a:ext uri="{FF2B5EF4-FFF2-40B4-BE49-F238E27FC236}">
              <a16:creationId xmlns:a16="http://schemas.microsoft.com/office/drawing/2014/main" id="{E896501D-D5C9-421D-89B2-E845DDB1B74C}"/>
            </a:ext>
          </a:extLst>
        </xdr:cNvPr>
        <xdr:cNvCxnSpPr/>
      </xdr:nvCxnSpPr>
      <xdr:spPr>
        <a:xfrm flipV="1">
          <a:off x="16318864" y="17208137"/>
          <a:ext cx="0" cy="1515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70" name="【公民館】&#10;有形固定資産減価償却率最小値テキスト">
          <a:extLst>
            <a:ext uri="{FF2B5EF4-FFF2-40B4-BE49-F238E27FC236}">
              <a16:creationId xmlns:a16="http://schemas.microsoft.com/office/drawing/2014/main" id="{38E4B88A-E898-4749-9244-07BD11F7478E}"/>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71" name="直線コネクタ 770">
          <a:extLst>
            <a:ext uri="{FF2B5EF4-FFF2-40B4-BE49-F238E27FC236}">
              <a16:creationId xmlns:a16="http://schemas.microsoft.com/office/drawing/2014/main" id="{D082ED38-34C6-4662-B532-5FBBF70CD098}"/>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9814</xdr:rowOff>
    </xdr:from>
    <xdr:ext cx="340478" cy="259045"/>
    <xdr:sp macro="" textlink="">
      <xdr:nvSpPr>
        <xdr:cNvPr id="772" name="【公民館】&#10;有形固定資産減価償却率最大値テキスト">
          <a:extLst>
            <a:ext uri="{FF2B5EF4-FFF2-40B4-BE49-F238E27FC236}">
              <a16:creationId xmlns:a16="http://schemas.microsoft.com/office/drawing/2014/main" id="{6D7B04DF-E301-41C2-B105-94E0EB43F4F9}"/>
            </a:ext>
          </a:extLst>
        </xdr:cNvPr>
        <xdr:cNvSpPr txBox="1"/>
      </xdr:nvSpPr>
      <xdr:spPr>
        <a:xfrm>
          <a:off x="16357600" y="1698336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63137</xdr:rowOff>
    </xdr:from>
    <xdr:to>
      <xdr:col>86</xdr:col>
      <xdr:colOff>25400</xdr:colOff>
      <xdr:row>100</xdr:row>
      <xdr:rowOff>63137</xdr:rowOff>
    </xdr:to>
    <xdr:cxnSp macro="">
      <xdr:nvCxnSpPr>
        <xdr:cNvPr id="773" name="直線コネクタ 772">
          <a:extLst>
            <a:ext uri="{FF2B5EF4-FFF2-40B4-BE49-F238E27FC236}">
              <a16:creationId xmlns:a16="http://schemas.microsoft.com/office/drawing/2014/main" id="{4237F9B4-DF13-4A6E-A594-A1031BBB9982}"/>
            </a:ext>
          </a:extLst>
        </xdr:cNvPr>
        <xdr:cNvCxnSpPr/>
      </xdr:nvCxnSpPr>
      <xdr:spPr>
        <a:xfrm>
          <a:off x="16230600" y="1720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41746</xdr:rowOff>
    </xdr:from>
    <xdr:ext cx="405111" cy="259045"/>
    <xdr:sp macro="" textlink="">
      <xdr:nvSpPr>
        <xdr:cNvPr id="774" name="【公民館】&#10;有形固定資産減価償却率平均値テキスト">
          <a:extLst>
            <a:ext uri="{FF2B5EF4-FFF2-40B4-BE49-F238E27FC236}">
              <a16:creationId xmlns:a16="http://schemas.microsoft.com/office/drawing/2014/main" id="{16550464-A649-4549-9E4F-520364FFCD93}"/>
            </a:ext>
          </a:extLst>
        </xdr:cNvPr>
        <xdr:cNvSpPr txBox="1"/>
      </xdr:nvSpPr>
      <xdr:spPr>
        <a:xfrm>
          <a:off x="16357600" y="180439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18869</xdr:rowOff>
    </xdr:from>
    <xdr:to>
      <xdr:col>85</xdr:col>
      <xdr:colOff>177800</xdr:colOff>
      <xdr:row>106</xdr:row>
      <xdr:rowOff>120469</xdr:rowOff>
    </xdr:to>
    <xdr:sp macro="" textlink="">
      <xdr:nvSpPr>
        <xdr:cNvPr id="775" name="フローチャート: 判断 774">
          <a:extLst>
            <a:ext uri="{FF2B5EF4-FFF2-40B4-BE49-F238E27FC236}">
              <a16:creationId xmlns:a16="http://schemas.microsoft.com/office/drawing/2014/main" id="{66E96201-F370-475F-9D70-6705E454D8B9}"/>
            </a:ext>
          </a:extLst>
        </xdr:cNvPr>
        <xdr:cNvSpPr/>
      </xdr:nvSpPr>
      <xdr:spPr>
        <a:xfrm>
          <a:off x="16268700" y="1819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106</xdr:row>
      <xdr:rowOff>49893</xdr:rowOff>
    </xdr:from>
    <xdr:to>
      <xdr:col>81</xdr:col>
      <xdr:colOff>101600</xdr:colOff>
      <xdr:row>106</xdr:row>
      <xdr:rowOff>151493</xdr:rowOff>
    </xdr:to>
    <xdr:sp macro="" textlink="">
      <xdr:nvSpPr>
        <xdr:cNvPr id="776" name="フローチャート: 判断 775">
          <a:extLst>
            <a:ext uri="{FF2B5EF4-FFF2-40B4-BE49-F238E27FC236}">
              <a16:creationId xmlns:a16="http://schemas.microsoft.com/office/drawing/2014/main" id="{93526A38-4D9A-490F-ACC0-99A897258C93}"/>
            </a:ext>
          </a:extLst>
        </xdr:cNvPr>
        <xdr:cNvSpPr/>
      </xdr:nvSpPr>
      <xdr:spPr>
        <a:xfrm>
          <a:off x="15430500" y="18223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106</xdr:row>
      <xdr:rowOff>36830</xdr:rowOff>
    </xdr:from>
    <xdr:to>
      <xdr:col>76</xdr:col>
      <xdr:colOff>165100</xdr:colOff>
      <xdr:row>106</xdr:row>
      <xdr:rowOff>138430</xdr:rowOff>
    </xdr:to>
    <xdr:sp macro="" textlink="">
      <xdr:nvSpPr>
        <xdr:cNvPr id="777" name="フローチャート: 判断 776">
          <a:extLst>
            <a:ext uri="{FF2B5EF4-FFF2-40B4-BE49-F238E27FC236}">
              <a16:creationId xmlns:a16="http://schemas.microsoft.com/office/drawing/2014/main" id="{07629B58-3197-48DC-B7C9-9BEA0124F4FA}"/>
            </a:ext>
          </a:extLst>
        </xdr:cNvPr>
        <xdr:cNvSpPr/>
      </xdr:nvSpPr>
      <xdr:spPr>
        <a:xfrm>
          <a:off x="145415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106</xdr:row>
      <xdr:rowOff>61323</xdr:rowOff>
    </xdr:from>
    <xdr:to>
      <xdr:col>72</xdr:col>
      <xdr:colOff>38100</xdr:colOff>
      <xdr:row>106</xdr:row>
      <xdr:rowOff>162923</xdr:rowOff>
    </xdr:to>
    <xdr:sp macro="" textlink="">
      <xdr:nvSpPr>
        <xdr:cNvPr id="778" name="フローチャート: 判断 777">
          <a:extLst>
            <a:ext uri="{FF2B5EF4-FFF2-40B4-BE49-F238E27FC236}">
              <a16:creationId xmlns:a16="http://schemas.microsoft.com/office/drawing/2014/main" id="{93F1A52E-8071-4565-9034-B7517A968287}"/>
            </a:ext>
          </a:extLst>
        </xdr:cNvPr>
        <xdr:cNvSpPr/>
      </xdr:nvSpPr>
      <xdr:spPr>
        <a:xfrm>
          <a:off x="13652500" y="18235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106</xdr:row>
      <xdr:rowOff>27032</xdr:rowOff>
    </xdr:from>
    <xdr:to>
      <xdr:col>67</xdr:col>
      <xdr:colOff>101600</xdr:colOff>
      <xdr:row>106</xdr:row>
      <xdr:rowOff>128632</xdr:rowOff>
    </xdr:to>
    <xdr:sp macro="" textlink="">
      <xdr:nvSpPr>
        <xdr:cNvPr id="779" name="フローチャート: 判断 778">
          <a:extLst>
            <a:ext uri="{FF2B5EF4-FFF2-40B4-BE49-F238E27FC236}">
              <a16:creationId xmlns:a16="http://schemas.microsoft.com/office/drawing/2014/main" id="{C558B636-7157-4658-8C93-AF85FAFA82A6}"/>
            </a:ext>
          </a:extLst>
        </xdr:cNvPr>
        <xdr:cNvSpPr/>
      </xdr:nvSpPr>
      <xdr:spPr>
        <a:xfrm>
          <a:off x="12763500" y="18200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80" name="テキスト ボックス 779">
          <a:extLst>
            <a:ext uri="{FF2B5EF4-FFF2-40B4-BE49-F238E27FC236}">
              <a16:creationId xmlns:a16="http://schemas.microsoft.com/office/drawing/2014/main" id="{64BC3D83-37E3-450D-92FC-FD4FE42D071A}"/>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81" name="テキスト ボックス 780">
          <a:extLst>
            <a:ext uri="{FF2B5EF4-FFF2-40B4-BE49-F238E27FC236}">
              <a16:creationId xmlns:a16="http://schemas.microsoft.com/office/drawing/2014/main" id="{E13619B9-B36B-44A7-9524-5619DEF2F477}"/>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82" name="テキスト ボックス 781">
          <a:extLst>
            <a:ext uri="{FF2B5EF4-FFF2-40B4-BE49-F238E27FC236}">
              <a16:creationId xmlns:a16="http://schemas.microsoft.com/office/drawing/2014/main" id="{DBDDEDCC-9B5B-45DF-B4C2-1FD0765FAFD2}"/>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83" name="テキスト ボックス 782">
          <a:extLst>
            <a:ext uri="{FF2B5EF4-FFF2-40B4-BE49-F238E27FC236}">
              <a16:creationId xmlns:a16="http://schemas.microsoft.com/office/drawing/2014/main" id="{152DABFD-DCF0-47D3-A30C-0C33F94E2753}"/>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4" name="テキスト ボックス 783">
          <a:extLst>
            <a:ext uri="{FF2B5EF4-FFF2-40B4-BE49-F238E27FC236}">
              <a16:creationId xmlns:a16="http://schemas.microsoft.com/office/drawing/2014/main" id="{A845EA04-18B5-44D8-8093-C0D59A996F9C}"/>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156029</xdr:rowOff>
    </xdr:from>
    <xdr:to>
      <xdr:col>85</xdr:col>
      <xdr:colOff>177800</xdr:colOff>
      <xdr:row>109</xdr:row>
      <xdr:rowOff>86179</xdr:rowOff>
    </xdr:to>
    <xdr:sp macro="" textlink="">
      <xdr:nvSpPr>
        <xdr:cNvPr id="785" name="楕円 784">
          <a:extLst>
            <a:ext uri="{FF2B5EF4-FFF2-40B4-BE49-F238E27FC236}">
              <a16:creationId xmlns:a16="http://schemas.microsoft.com/office/drawing/2014/main" id="{360C732E-0E6C-43CD-B523-5BE4B0BEAF98}"/>
            </a:ext>
          </a:extLst>
        </xdr:cNvPr>
        <xdr:cNvSpPr/>
      </xdr:nvSpPr>
      <xdr:spPr>
        <a:xfrm>
          <a:off x="16268700" y="1867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108</xdr:row>
      <xdr:rowOff>70956</xdr:rowOff>
    </xdr:from>
    <xdr:ext cx="469744" cy="259045"/>
    <xdr:sp macro="" textlink="">
      <xdr:nvSpPr>
        <xdr:cNvPr id="786" name="【公民館】&#10;有形固定資産減価償却率該当値テキスト">
          <a:extLst>
            <a:ext uri="{FF2B5EF4-FFF2-40B4-BE49-F238E27FC236}">
              <a16:creationId xmlns:a16="http://schemas.microsoft.com/office/drawing/2014/main" id="{877E94F7-8508-47E6-B636-80009A93E606}"/>
            </a:ext>
          </a:extLst>
        </xdr:cNvPr>
        <xdr:cNvSpPr txBox="1"/>
      </xdr:nvSpPr>
      <xdr:spPr>
        <a:xfrm>
          <a:off x="16357600" y="18587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156029</xdr:rowOff>
    </xdr:from>
    <xdr:to>
      <xdr:col>81</xdr:col>
      <xdr:colOff>101600</xdr:colOff>
      <xdr:row>109</xdr:row>
      <xdr:rowOff>86179</xdr:rowOff>
    </xdr:to>
    <xdr:sp macro="" textlink="">
      <xdr:nvSpPr>
        <xdr:cNvPr id="787" name="楕円 786">
          <a:extLst>
            <a:ext uri="{FF2B5EF4-FFF2-40B4-BE49-F238E27FC236}">
              <a16:creationId xmlns:a16="http://schemas.microsoft.com/office/drawing/2014/main" id="{D3FB43AE-DDD5-4518-B7D9-B87EB27C900F}"/>
            </a:ext>
          </a:extLst>
        </xdr:cNvPr>
        <xdr:cNvSpPr/>
      </xdr:nvSpPr>
      <xdr:spPr>
        <a:xfrm>
          <a:off x="15430500" y="1867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109</xdr:row>
      <xdr:rowOff>35379</xdr:rowOff>
    </xdr:from>
    <xdr:to>
      <xdr:col>85</xdr:col>
      <xdr:colOff>127000</xdr:colOff>
      <xdr:row>109</xdr:row>
      <xdr:rowOff>35379</xdr:rowOff>
    </xdr:to>
    <xdr:cxnSp macro="">
      <xdr:nvCxnSpPr>
        <xdr:cNvPr id="788" name="直線コネクタ 787">
          <a:extLst>
            <a:ext uri="{FF2B5EF4-FFF2-40B4-BE49-F238E27FC236}">
              <a16:creationId xmlns:a16="http://schemas.microsoft.com/office/drawing/2014/main" id="{4C267841-65B3-408B-AAE9-481C96C86E88}"/>
            </a:ext>
          </a:extLst>
        </xdr:cNvPr>
        <xdr:cNvCxnSpPr/>
      </xdr:nvCxnSpPr>
      <xdr:spPr>
        <a:xfrm>
          <a:off x="15481300" y="1872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108</xdr:row>
      <xdr:rowOff>156029</xdr:rowOff>
    </xdr:from>
    <xdr:to>
      <xdr:col>76</xdr:col>
      <xdr:colOff>165100</xdr:colOff>
      <xdr:row>109</xdr:row>
      <xdr:rowOff>86179</xdr:rowOff>
    </xdr:to>
    <xdr:sp macro="" textlink="">
      <xdr:nvSpPr>
        <xdr:cNvPr id="789" name="楕円 788">
          <a:extLst>
            <a:ext uri="{FF2B5EF4-FFF2-40B4-BE49-F238E27FC236}">
              <a16:creationId xmlns:a16="http://schemas.microsoft.com/office/drawing/2014/main" id="{7AA5445F-5AD8-4EAC-A8A7-5AB057DF2512}"/>
            </a:ext>
          </a:extLst>
        </xdr:cNvPr>
        <xdr:cNvSpPr/>
      </xdr:nvSpPr>
      <xdr:spPr>
        <a:xfrm>
          <a:off x="14541500" y="1867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109</xdr:row>
      <xdr:rowOff>35379</xdr:rowOff>
    </xdr:from>
    <xdr:to>
      <xdr:col>81</xdr:col>
      <xdr:colOff>50800</xdr:colOff>
      <xdr:row>109</xdr:row>
      <xdr:rowOff>35379</xdr:rowOff>
    </xdr:to>
    <xdr:cxnSp macro="">
      <xdr:nvCxnSpPr>
        <xdr:cNvPr id="790" name="直線コネクタ 789">
          <a:extLst>
            <a:ext uri="{FF2B5EF4-FFF2-40B4-BE49-F238E27FC236}">
              <a16:creationId xmlns:a16="http://schemas.microsoft.com/office/drawing/2014/main" id="{DD0C3F6F-E551-444F-9292-939D255D3434}"/>
            </a:ext>
          </a:extLst>
        </xdr:cNvPr>
        <xdr:cNvCxnSpPr/>
      </xdr:nvCxnSpPr>
      <xdr:spPr>
        <a:xfrm>
          <a:off x="14592300" y="1872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108</xdr:row>
      <xdr:rowOff>156029</xdr:rowOff>
    </xdr:from>
    <xdr:to>
      <xdr:col>72</xdr:col>
      <xdr:colOff>38100</xdr:colOff>
      <xdr:row>109</xdr:row>
      <xdr:rowOff>86179</xdr:rowOff>
    </xdr:to>
    <xdr:sp macro="" textlink="">
      <xdr:nvSpPr>
        <xdr:cNvPr id="791" name="楕円 790">
          <a:extLst>
            <a:ext uri="{FF2B5EF4-FFF2-40B4-BE49-F238E27FC236}">
              <a16:creationId xmlns:a16="http://schemas.microsoft.com/office/drawing/2014/main" id="{BB2D8574-8174-4B4C-B915-C7445CCF30E7}"/>
            </a:ext>
          </a:extLst>
        </xdr:cNvPr>
        <xdr:cNvSpPr/>
      </xdr:nvSpPr>
      <xdr:spPr>
        <a:xfrm>
          <a:off x="13652500" y="1867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109</xdr:row>
      <xdr:rowOff>35379</xdr:rowOff>
    </xdr:from>
    <xdr:to>
      <xdr:col>76</xdr:col>
      <xdr:colOff>114300</xdr:colOff>
      <xdr:row>109</xdr:row>
      <xdr:rowOff>35379</xdr:rowOff>
    </xdr:to>
    <xdr:cxnSp macro="">
      <xdr:nvCxnSpPr>
        <xdr:cNvPr id="792" name="直線コネクタ 791">
          <a:extLst>
            <a:ext uri="{FF2B5EF4-FFF2-40B4-BE49-F238E27FC236}">
              <a16:creationId xmlns:a16="http://schemas.microsoft.com/office/drawing/2014/main" id="{D9B08898-6A60-4284-A01E-0F57C85A9FAF}"/>
            </a:ext>
          </a:extLst>
        </xdr:cNvPr>
        <xdr:cNvCxnSpPr/>
      </xdr:nvCxnSpPr>
      <xdr:spPr>
        <a:xfrm>
          <a:off x="13703300" y="1872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108</xdr:row>
      <xdr:rowOff>154395</xdr:rowOff>
    </xdr:from>
    <xdr:to>
      <xdr:col>67</xdr:col>
      <xdr:colOff>101600</xdr:colOff>
      <xdr:row>109</xdr:row>
      <xdr:rowOff>84545</xdr:rowOff>
    </xdr:to>
    <xdr:sp macro="" textlink="">
      <xdr:nvSpPr>
        <xdr:cNvPr id="793" name="楕円 792">
          <a:extLst>
            <a:ext uri="{FF2B5EF4-FFF2-40B4-BE49-F238E27FC236}">
              <a16:creationId xmlns:a16="http://schemas.microsoft.com/office/drawing/2014/main" id="{DA818073-80F0-416D-B32D-CE34C1332D71}"/>
            </a:ext>
          </a:extLst>
        </xdr:cNvPr>
        <xdr:cNvSpPr/>
      </xdr:nvSpPr>
      <xdr:spPr>
        <a:xfrm>
          <a:off x="12763500" y="18670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109</xdr:row>
      <xdr:rowOff>33745</xdr:rowOff>
    </xdr:from>
    <xdr:to>
      <xdr:col>71</xdr:col>
      <xdr:colOff>177800</xdr:colOff>
      <xdr:row>109</xdr:row>
      <xdr:rowOff>35379</xdr:rowOff>
    </xdr:to>
    <xdr:cxnSp macro="">
      <xdr:nvCxnSpPr>
        <xdr:cNvPr id="794" name="直線コネクタ 793">
          <a:extLst>
            <a:ext uri="{FF2B5EF4-FFF2-40B4-BE49-F238E27FC236}">
              <a16:creationId xmlns:a16="http://schemas.microsoft.com/office/drawing/2014/main" id="{4DE40C7E-05B8-4603-A427-7F2CC89F4BD2}"/>
            </a:ext>
          </a:extLst>
        </xdr:cNvPr>
        <xdr:cNvCxnSpPr/>
      </xdr:nvCxnSpPr>
      <xdr:spPr>
        <a:xfrm>
          <a:off x="12814300" y="18721795"/>
          <a:ext cx="8890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168020</xdr:rowOff>
    </xdr:from>
    <xdr:ext cx="405111" cy="259045"/>
    <xdr:sp macro="" textlink="">
      <xdr:nvSpPr>
        <xdr:cNvPr id="795" name="n_1aveValue【公民館】&#10;有形固定資産減価償却率">
          <a:extLst>
            <a:ext uri="{FF2B5EF4-FFF2-40B4-BE49-F238E27FC236}">
              <a16:creationId xmlns:a16="http://schemas.microsoft.com/office/drawing/2014/main" id="{8C4484C5-AB5B-41C6-9FDC-B26CC2B0BF75}"/>
            </a:ext>
          </a:extLst>
        </xdr:cNvPr>
        <xdr:cNvSpPr txBox="1"/>
      </xdr:nvSpPr>
      <xdr:spPr>
        <a:xfrm>
          <a:off x="15266044" y="17998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154957</xdr:rowOff>
    </xdr:from>
    <xdr:ext cx="405111" cy="259045"/>
    <xdr:sp macro="" textlink="">
      <xdr:nvSpPr>
        <xdr:cNvPr id="796" name="n_2aveValue【公民館】&#10;有形固定資産減価償却率">
          <a:extLst>
            <a:ext uri="{FF2B5EF4-FFF2-40B4-BE49-F238E27FC236}">
              <a16:creationId xmlns:a16="http://schemas.microsoft.com/office/drawing/2014/main" id="{2F6E3186-4167-4BCA-9AE4-4E9B81501786}"/>
            </a:ext>
          </a:extLst>
        </xdr:cNvPr>
        <xdr:cNvSpPr txBox="1"/>
      </xdr:nvSpPr>
      <xdr:spPr>
        <a:xfrm>
          <a:off x="14389744" y="17985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8000</xdr:rowOff>
    </xdr:from>
    <xdr:ext cx="405111" cy="259045"/>
    <xdr:sp macro="" textlink="">
      <xdr:nvSpPr>
        <xdr:cNvPr id="797" name="n_3aveValue【公民館】&#10;有形固定資産減価償却率">
          <a:extLst>
            <a:ext uri="{FF2B5EF4-FFF2-40B4-BE49-F238E27FC236}">
              <a16:creationId xmlns:a16="http://schemas.microsoft.com/office/drawing/2014/main" id="{DF22141C-1429-45BE-B7F7-4D99C1ACF535}"/>
            </a:ext>
          </a:extLst>
        </xdr:cNvPr>
        <xdr:cNvSpPr txBox="1"/>
      </xdr:nvSpPr>
      <xdr:spPr>
        <a:xfrm>
          <a:off x="13500744" y="180102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145159</xdr:rowOff>
    </xdr:from>
    <xdr:ext cx="405111" cy="259045"/>
    <xdr:sp macro="" textlink="">
      <xdr:nvSpPr>
        <xdr:cNvPr id="798" name="n_4aveValue【公民館】&#10;有形固定資産減価償却率">
          <a:extLst>
            <a:ext uri="{FF2B5EF4-FFF2-40B4-BE49-F238E27FC236}">
              <a16:creationId xmlns:a16="http://schemas.microsoft.com/office/drawing/2014/main" id="{9313161C-CABB-4FC8-BC7E-D8203D1A40B3}"/>
            </a:ext>
          </a:extLst>
        </xdr:cNvPr>
        <xdr:cNvSpPr txBox="1"/>
      </xdr:nvSpPr>
      <xdr:spPr>
        <a:xfrm>
          <a:off x="12611744" y="179759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109</xdr:row>
      <xdr:rowOff>77306</xdr:rowOff>
    </xdr:from>
    <xdr:ext cx="469744" cy="259045"/>
    <xdr:sp macro="" textlink="">
      <xdr:nvSpPr>
        <xdr:cNvPr id="799" name="n_1mainValue【公民館】&#10;有形固定資産減価償却率">
          <a:extLst>
            <a:ext uri="{FF2B5EF4-FFF2-40B4-BE49-F238E27FC236}">
              <a16:creationId xmlns:a16="http://schemas.microsoft.com/office/drawing/2014/main" id="{62E2AF10-783A-4E1D-AA3D-B36F9F0F4C75}"/>
            </a:ext>
          </a:extLst>
        </xdr:cNvPr>
        <xdr:cNvSpPr txBox="1"/>
      </xdr:nvSpPr>
      <xdr:spPr>
        <a:xfrm>
          <a:off x="15233727" y="1876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109</xdr:row>
      <xdr:rowOff>77306</xdr:rowOff>
    </xdr:from>
    <xdr:ext cx="469744" cy="259045"/>
    <xdr:sp macro="" textlink="">
      <xdr:nvSpPr>
        <xdr:cNvPr id="800" name="n_2mainValue【公民館】&#10;有形固定資産減価償却率">
          <a:extLst>
            <a:ext uri="{FF2B5EF4-FFF2-40B4-BE49-F238E27FC236}">
              <a16:creationId xmlns:a16="http://schemas.microsoft.com/office/drawing/2014/main" id="{C2F873CD-E84C-4C41-A2E0-57C11743DEF9}"/>
            </a:ext>
          </a:extLst>
        </xdr:cNvPr>
        <xdr:cNvSpPr txBox="1"/>
      </xdr:nvSpPr>
      <xdr:spPr>
        <a:xfrm>
          <a:off x="14357427" y="1876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109</xdr:row>
      <xdr:rowOff>77306</xdr:rowOff>
    </xdr:from>
    <xdr:ext cx="469744" cy="259045"/>
    <xdr:sp macro="" textlink="">
      <xdr:nvSpPr>
        <xdr:cNvPr id="801" name="n_3mainValue【公民館】&#10;有形固定資産減価償却率">
          <a:extLst>
            <a:ext uri="{FF2B5EF4-FFF2-40B4-BE49-F238E27FC236}">
              <a16:creationId xmlns:a16="http://schemas.microsoft.com/office/drawing/2014/main" id="{05B5D8B6-50CA-46BC-8C2A-1504207C101C}"/>
            </a:ext>
          </a:extLst>
        </xdr:cNvPr>
        <xdr:cNvSpPr txBox="1"/>
      </xdr:nvSpPr>
      <xdr:spPr>
        <a:xfrm>
          <a:off x="13468427" y="1876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109</xdr:row>
      <xdr:rowOff>75672</xdr:rowOff>
    </xdr:from>
    <xdr:ext cx="405111" cy="259045"/>
    <xdr:sp macro="" textlink="">
      <xdr:nvSpPr>
        <xdr:cNvPr id="802" name="n_4mainValue【公民館】&#10;有形固定資産減価償却率">
          <a:extLst>
            <a:ext uri="{FF2B5EF4-FFF2-40B4-BE49-F238E27FC236}">
              <a16:creationId xmlns:a16="http://schemas.microsoft.com/office/drawing/2014/main" id="{323F1B23-EFCD-496B-824B-82EEDB467215}"/>
            </a:ext>
          </a:extLst>
        </xdr:cNvPr>
        <xdr:cNvSpPr txBox="1"/>
      </xdr:nvSpPr>
      <xdr:spPr>
        <a:xfrm>
          <a:off x="12611744" y="18763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03" name="正方形/長方形 802">
          <a:extLst>
            <a:ext uri="{FF2B5EF4-FFF2-40B4-BE49-F238E27FC236}">
              <a16:creationId xmlns:a16="http://schemas.microsoft.com/office/drawing/2014/main" id="{0D52E05F-CF44-434B-9016-CD5F0E7555FE}"/>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4" name="正方形/長方形 803">
          <a:extLst>
            <a:ext uri="{FF2B5EF4-FFF2-40B4-BE49-F238E27FC236}">
              <a16:creationId xmlns:a16="http://schemas.microsoft.com/office/drawing/2014/main" id="{1C8F4F57-A8DA-485C-987E-B8D09DFA3F9B}"/>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5" name="正方形/長方形 804">
          <a:extLst>
            <a:ext uri="{FF2B5EF4-FFF2-40B4-BE49-F238E27FC236}">
              <a16:creationId xmlns:a16="http://schemas.microsoft.com/office/drawing/2014/main" id="{1C1BE2A6-8007-499A-B0A7-8A45D5E66949}"/>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6" name="正方形/長方形 805">
          <a:extLst>
            <a:ext uri="{FF2B5EF4-FFF2-40B4-BE49-F238E27FC236}">
              <a16:creationId xmlns:a16="http://schemas.microsoft.com/office/drawing/2014/main" id="{D2FEC299-ECDB-4E0D-BD71-69667D76B442}"/>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7" name="正方形/長方形 806">
          <a:extLst>
            <a:ext uri="{FF2B5EF4-FFF2-40B4-BE49-F238E27FC236}">
              <a16:creationId xmlns:a16="http://schemas.microsoft.com/office/drawing/2014/main" id="{FCA3E1AD-4934-4ED6-A4D7-D8C652DA63F3}"/>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8" name="正方形/長方形 807">
          <a:extLst>
            <a:ext uri="{FF2B5EF4-FFF2-40B4-BE49-F238E27FC236}">
              <a16:creationId xmlns:a16="http://schemas.microsoft.com/office/drawing/2014/main" id="{DA7D8116-D58C-48DD-91DD-7E4127BFD3DD}"/>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9" name="正方形/長方形 808">
          <a:extLst>
            <a:ext uri="{FF2B5EF4-FFF2-40B4-BE49-F238E27FC236}">
              <a16:creationId xmlns:a16="http://schemas.microsoft.com/office/drawing/2014/main" id="{AC164E84-1152-4A7E-9BF7-114BD8F51572}"/>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10" name="正方形/長方形 809">
          <a:extLst>
            <a:ext uri="{FF2B5EF4-FFF2-40B4-BE49-F238E27FC236}">
              <a16:creationId xmlns:a16="http://schemas.microsoft.com/office/drawing/2014/main" id="{80FE1BC6-E6A8-44B0-875F-1B89D894EE66}"/>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11" name="テキスト ボックス 810">
          <a:extLst>
            <a:ext uri="{FF2B5EF4-FFF2-40B4-BE49-F238E27FC236}">
              <a16:creationId xmlns:a16="http://schemas.microsoft.com/office/drawing/2014/main" id="{AF151F69-F28A-498A-816C-BE0F8D0D6865}"/>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12" name="直線コネクタ 811">
          <a:extLst>
            <a:ext uri="{FF2B5EF4-FFF2-40B4-BE49-F238E27FC236}">
              <a16:creationId xmlns:a16="http://schemas.microsoft.com/office/drawing/2014/main" id="{0B2CCEFF-C122-4391-82F1-FCD184029F83}"/>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13" name="直線コネクタ 812">
          <a:extLst>
            <a:ext uri="{FF2B5EF4-FFF2-40B4-BE49-F238E27FC236}">
              <a16:creationId xmlns:a16="http://schemas.microsoft.com/office/drawing/2014/main" id="{C504D573-2471-4522-B773-42DCAA96700C}"/>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14" name="テキスト ボックス 813">
          <a:extLst>
            <a:ext uri="{FF2B5EF4-FFF2-40B4-BE49-F238E27FC236}">
              <a16:creationId xmlns:a16="http://schemas.microsoft.com/office/drawing/2014/main" id="{39B3FD37-48C3-4995-9F9C-707757E2F232}"/>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15" name="直線コネクタ 814">
          <a:extLst>
            <a:ext uri="{FF2B5EF4-FFF2-40B4-BE49-F238E27FC236}">
              <a16:creationId xmlns:a16="http://schemas.microsoft.com/office/drawing/2014/main" id="{6BE5D81D-7E06-4CE5-BB69-797D75968685}"/>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16" name="テキスト ボックス 815">
          <a:extLst>
            <a:ext uri="{FF2B5EF4-FFF2-40B4-BE49-F238E27FC236}">
              <a16:creationId xmlns:a16="http://schemas.microsoft.com/office/drawing/2014/main" id="{FF74CD65-4FD1-4ACD-8D70-0B7053CCA3F6}"/>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17" name="直線コネクタ 816">
          <a:extLst>
            <a:ext uri="{FF2B5EF4-FFF2-40B4-BE49-F238E27FC236}">
              <a16:creationId xmlns:a16="http://schemas.microsoft.com/office/drawing/2014/main" id="{5837FA23-A8F0-45D6-AE1F-C4BAC223153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18" name="テキスト ボックス 817">
          <a:extLst>
            <a:ext uri="{FF2B5EF4-FFF2-40B4-BE49-F238E27FC236}">
              <a16:creationId xmlns:a16="http://schemas.microsoft.com/office/drawing/2014/main" id="{73927BF4-6F4C-4E9B-8E7A-D84F98387C1F}"/>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19" name="直線コネクタ 818">
          <a:extLst>
            <a:ext uri="{FF2B5EF4-FFF2-40B4-BE49-F238E27FC236}">
              <a16:creationId xmlns:a16="http://schemas.microsoft.com/office/drawing/2014/main" id="{B9BC8A17-35D0-4490-90B7-2E7A7CB69865}"/>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20" name="テキスト ボックス 819">
          <a:extLst>
            <a:ext uri="{FF2B5EF4-FFF2-40B4-BE49-F238E27FC236}">
              <a16:creationId xmlns:a16="http://schemas.microsoft.com/office/drawing/2014/main" id="{9DE1FA2A-8595-4FC5-A959-D94B1A935CCD}"/>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21" name="直線コネクタ 820">
          <a:extLst>
            <a:ext uri="{FF2B5EF4-FFF2-40B4-BE49-F238E27FC236}">
              <a16:creationId xmlns:a16="http://schemas.microsoft.com/office/drawing/2014/main" id="{1F8BC9DB-6BB7-4A84-AAD9-5AF3D6089727}"/>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22" name="テキスト ボックス 821">
          <a:extLst>
            <a:ext uri="{FF2B5EF4-FFF2-40B4-BE49-F238E27FC236}">
              <a16:creationId xmlns:a16="http://schemas.microsoft.com/office/drawing/2014/main" id="{680125FF-37FF-4C32-85D6-E1080EE0D947}"/>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23" name="直線コネクタ 822">
          <a:extLst>
            <a:ext uri="{FF2B5EF4-FFF2-40B4-BE49-F238E27FC236}">
              <a16:creationId xmlns:a16="http://schemas.microsoft.com/office/drawing/2014/main" id="{844E2851-992F-48A0-997A-83B46933EEF5}"/>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24" name="テキスト ボックス 823">
          <a:extLst>
            <a:ext uri="{FF2B5EF4-FFF2-40B4-BE49-F238E27FC236}">
              <a16:creationId xmlns:a16="http://schemas.microsoft.com/office/drawing/2014/main" id="{B5D2BA9F-709D-484F-B537-51B5B309B8D1}"/>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5" name="直線コネクタ 824">
          <a:extLst>
            <a:ext uri="{FF2B5EF4-FFF2-40B4-BE49-F238E27FC236}">
              <a16:creationId xmlns:a16="http://schemas.microsoft.com/office/drawing/2014/main" id="{B8D12357-AA23-4CA7-BE47-8E0B711E72E1}"/>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6" name="テキスト ボックス 825">
          <a:extLst>
            <a:ext uri="{FF2B5EF4-FFF2-40B4-BE49-F238E27FC236}">
              <a16:creationId xmlns:a16="http://schemas.microsoft.com/office/drawing/2014/main" id="{786BA33A-B494-4772-8376-4B72664DD0EB}"/>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7" name="【公民館】&#10;一人当たり面積グラフ枠">
          <a:extLst>
            <a:ext uri="{FF2B5EF4-FFF2-40B4-BE49-F238E27FC236}">
              <a16:creationId xmlns:a16="http://schemas.microsoft.com/office/drawing/2014/main" id="{E129EF6B-35D2-4960-A262-8E3A21752F85}"/>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115388</xdr:rowOff>
    </xdr:from>
    <xdr:to>
      <xdr:col>116</xdr:col>
      <xdr:colOff>62864</xdr:colOff>
      <xdr:row>109</xdr:row>
      <xdr:rowOff>16873</xdr:rowOff>
    </xdr:to>
    <xdr:cxnSp macro="">
      <xdr:nvCxnSpPr>
        <xdr:cNvPr id="828" name="直線コネクタ 827">
          <a:extLst>
            <a:ext uri="{FF2B5EF4-FFF2-40B4-BE49-F238E27FC236}">
              <a16:creationId xmlns:a16="http://schemas.microsoft.com/office/drawing/2014/main" id="{3DE93FA3-37C8-4509-BEAD-867748F72E67}"/>
            </a:ext>
          </a:extLst>
        </xdr:cNvPr>
        <xdr:cNvCxnSpPr/>
      </xdr:nvCxnSpPr>
      <xdr:spPr>
        <a:xfrm flipV="1">
          <a:off x="22160864" y="17260388"/>
          <a:ext cx="0" cy="14445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20700</xdr:rowOff>
    </xdr:from>
    <xdr:ext cx="469744" cy="259045"/>
    <xdr:sp macro="" textlink="">
      <xdr:nvSpPr>
        <xdr:cNvPr id="829" name="【公民館】&#10;一人当たり面積最小値テキスト">
          <a:extLst>
            <a:ext uri="{FF2B5EF4-FFF2-40B4-BE49-F238E27FC236}">
              <a16:creationId xmlns:a16="http://schemas.microsoft.com/office/drawing/2014/main" id="{FADE251B-A5F6-4078-8E0E-E83425379622}"/>
            </a:ext>
          </a:extLst>
        </xdr:cNvPr>
        <xdr:cNvSpPr txBox="1"/>
      </xdr:nvSpPr>
      <xdr:spPr>
        <a:xfrm>
          <a:off x="22199600" y="18708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16873</xdr:rowOff>
    </xdr:from>
    <xdr:to>
      <xdr:col>116</xdr:col>
      <xdr:colOff>152400</xdr:colOff>
      <xdr:row>109</xdr:row>
      <xdr:rowOff>16873</xdr:rowOff>
    </xdr:to>
    <xdr:cxnSp macro="">
      <xdr:nvCxnSpPr>
        <xdr:cNvPr id="830" name="直線コネクタ 829">
          <a:extLst>
            <a:ext uri="{FF2B5EF4-FFF2-40B4-BE49-F238E27FC236}">
              <a16:creationId xmlns:a16="http://schemas.microsoft.com/office/drawing/2014/main" id="{FF2A5E4A-B55F-48A9-AE37-467E02419271}"/>
            </a:ext>
          </a:extLst>
        </xdr:cNvPr>
        <xdr:cNvCxnSpPr/>
      </xdr:nvCxnSpPr>
      <xdr:spPr>
        <a:xfrm>
          <a:off x="22072600" y="18704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62065</xdr:rowOff>
    </xdr:from>
    <xdr:ext cx="469744" cy="259045"/>
    <xdr:sp macro="" textlink="">
      <xdr:nvSpPr>
        <xdr:cNvPr id="831" name="【公民館】&#10;一人当たり面積最大値テキスト">
          <a:extLst>
            <a:ext uri="{FF2B5EF4-FFF2-40B4-BE49-F238E27FC236}">
              <a16:creationId xmlns:a16="http://schemas.microsoft.com/office/drawing/2014/main" id="{4686E5A1-E7EA-4BD2-8474-7F39EEB15B5B}"/>
            </a:ext>
          </a:extLst>
        </xdr:cNvPr>
        <xdr:cNvSpPr txBox="1"/>
      </xdr:nvSpPr>
      <xdr:spPr>
        <a:xfrm>
          <a:off x="22199600" y="17035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115388</xdr:rowOff>
    </xdr:from>
    <xdr:to>
      <xdr:col>116</xdr:col>
      <xdr:colOff>152400</xdr:colOff>
      <xdr:row>100</xdr:row>
      <xdr:rowOff>115388</xdr:rowOff>
    </xdr:to>
    <xdr:cxnSp macro="">
      <xdr:nvCxnSpPr>
        <xdr:cNvPr id="832" name="直線コネクタ 831">
          <a:extLst>
            <a:ext uri="{FF2B5EF4-FFF2-40B4-BE49-F238E27FC236}">
              <a16:creationId xmlns:a16="http://schemas.microsoft.com/office/drawing/2014/main" id="{A307C6AE-FF91-4A5B-93AE-BA3108783653}"/>
            </a:ext>
          </a:extLst>
        </xdr:cNvPr>
        <xdr:cNvCxnSpPr/>
      </xdr:nvCxnSpPr>
      <xdr:spPr>
        <a:xfrm>
          <a:off x="22072600" y="17260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110326</xdr:rowOff>
    </xdr:from>
    <xdr:ext cx="469744" cy="259045"/>
    <xdr:sp macro="" textlink="">
      <xdr:nvSpPr>
        <xdr:cNvPr id="833" name="【公民館】&#10;一人当たり面積平均値テキスト">
          <a:extLst>
            <a:ext uri="{FF2B5EF4-FFF2-40B4-BE49-F238E27FC236}">
              <a16:creationId xmlns:a16="http://schemas.microsoft.com/office/drawing/2014/main" id="{BE1AB403-E90A-48D2-8060-1BF06035FBE2}"/>
            </a:ext>
          </a:extLst>
        </xdr:cNvPr>
        <xdr:cNvSpPr txBox="1"/>
      </xdr:nvSpPr>
      <xdr:spPr>
        <a:xfrm>
          <a:off x="22199600" y="181125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87449</xdr:rowOff>
    </xdr:from>
    <xdr:to>
      <xdr:col>116</xdr:col>
      <xdr:colOff>114300</xdr:colOff>
      <xdr:row>107</xdr:row>
      <xdr:rowOff>17599</xdr:rowOff>
    </xdr:to>
    <xdr:sp macro="" textlink="">
      <xdr:nvSpPr>
        <xdr:cNvPr id="834" name="フローチャート: 判断 833">
          <a:extLst>
            <a:ext uri="{FF2B5EF4-FFF2-40B4-BE49-F238E27FC236}">
              <a16:creationId xmlns:a16="http://schemas.microsoft.com/office/drawing/2014/main" id="{4840DC5F-6E2A-4E52-8610-767A64364192}"/>
            </a:ext>
          </a:extLst>
        </xdr:cNvPr>
        <xdr:cNvSpPr/>
      </xdr:nvSpPr>
      <xdr:spPr>
        <a:xfrm>
          <a:off x="22110700" y="1826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76563</xdr:rowOff>
    </xdr:from>
    <xdr:to>
      <xdr:col>112</xdr:col>
      <xdr:colOff>38100</xdr:colOff>
      <xdr:row>107</xdr:row>
      <xdr:rowOff>6713</xdr:rowOff>
    </xdr:to>
    <xdr:sp macro="" textlink="">
      <xdr:nvSpPr>
        <xdr:cNvPr id="835" name="フローチャート: 判断 834">
          <a:extLst>
            <a:ext uri="{FF2B5EF4-FFF2-40B4-BE49-F238E27FC236}">
              <a16:creationId xmlns:a16="http://schemas.microsoft.com/office/drawing/2014/main" id="{3450557E-19B8-45C2-AC4B-F790A302106C}"/>
            </a:ext>
          </a:extLst>
        </xdr:cNvPr>
        <xdr:cNvSpPr/>
      </xdr:nvSpPr>
      <xdr:spPr>
        <a:xfrm>
          <a:off x="21272500" y="18250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68943</xdr:rowOff>
    </xdr:from>
    <xdr:to>
      <xdr:col>107</xdr:col>
      <xdr:colOff>101600</xdr:colOff>
      <xdr:row>106</xdr:row>
      <xdr:rowOff>170543</xdr:rowOff>
    </xdr:to>
    <xdr:sp macro="" textlink="">
      <xdr:nvSpPr>
        <xdr:cNvPr id="836" name="フローチャート: 判断 835">
          <a:extLst>
            <a:ext uri="{FF2B5EF4-FFF2-40B4-BE49-F238E27FC236}">
              <a16:creationId xmlns:a16="http://schemas.microsoft.com/office/drawing/2014/main" id="{A83A05DD-3099-4264-BF5F-2B99DF2F344F}"/>
            </a:ext>
          </a:extLst>
        </xdr:cNvPr>
        <xdr:cNvSpPr/>
      </xdr:nvSpPr>
      <xdr:spPr>
        <a:xfrm>
          <a:off x="20383500" y="18242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73298</xdr:rowOff>
    </xdr:from>
    <xdr:to>
      <xdr:col>102</xdr:col>
      <xdr:colOff>165100</xdr:colOff>
      <xdr:row>107</xdr:row>
      <xdr:rowOff>3448</xdr:rowOff>
    </xdr:to>
    <xdr:sp macro="" textlink="">
      <xdr:nvSpPr>
        <xdr:cNvPr id="837" name="フローチャート: 判断 836">
          <a:extLst>
            <a:ext uri="{FF2B5EF4-FFF2-40B4-BE49-F238E27FC236}">
              <a16:creationId xmlns:a16="http://schemas.microsoft.com/office/drawing/2014/main" id="{B2673247-FA99-406A-A210-DE097CA8CA72}"/>
            </a:ext>
          </a:extLst>
        </xdr:cNvPr>
        <xdr:cNvSpPr/>
      </xdr:nvSpPr>
      <xdr:spPr>
        <a:xfrm>
          <a:off x="19494500" y="18246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72208</xdr:rowOff>
    </xdr:from>
    <xdr:to>
      <xdr:col>98</xdr:col>
      <xdr:colOff>38100</xdr:colOff>
      <xdr:row>107</xdr:row>
      <xdr:rowOff>2358</xdr:rowOff>
    </xdr:to>
    <xdr:sp macro="" textlink="">
      <xdr:nvSpPr>
        <xdr:cNvPr id="838" name="フローチャート: 判断 837">
          <a:extLst>
            <a:ext uri="{FF2B5EF4-FFF2-40B4-BE49-F238E27FC236}">
              <a16:creationId xmlns:a16="http://schemas.microsoft.com/office/drawing/2014/main" id="{842A951C-E50B-46B3-9D12-540CDBD5BD55}"/>
            </a:ext>
          </a:extLst>
        </xdr:cNvPr>
        <xdr:cNvSpPr/>
      </xdr:nvSpPr>
      <xdr:spPr>
        <a:xfrm>
          <a:off x="18605500" y="18245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9" name="テキスト ボックス 838">
          <a:extLst>
            <a:ext uri="{FF2B5EF4-FFF2-40B4-BE49-F238E27FC236}">
              <a16:creationId xmlns:a16="http://schemas.microsoft.com/office/drawing/2014/main" id="{B163492E-82E4-4D72-9655-100D32CC3A94}"/>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40" name="テキスト ボックス 839">
          <a:extLst>
            <a:ext uri="{FF2B5EF4-FFF2-40B4-BE49-F238E27FC236}">
              <a16:creationId xmlns:a16="http://schemas.microsoft.com/office/drawing/2014/main" id="{0B47E38E-3252-469B-86E1-F19E955E881F}"/>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41" name="テキスト ボックス 840">
          <a:extLst>
            <a:ext uri="{FF2B5EF4-FFF2-40B4-BE49-F238E27FC236}">
              <a16:creationId xmlns:a16="http://schemas.microsoft.com/office/drawing/2014/main" id="{AC1CA132-9033-4431-9132-34A7EE7494C7}"/>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42" name="テキスト ボックス 841">
          <a:extLst>
            <a:ext uri="{FF2B5EF4-FFF2-40B4-BE49-F238E27FC236}">
              <a16:creationId xmlns:a16="http://schemas.microsoft.com/office/drawing/2014/main" id="{7D3B9DB4-76AF-495C-B409-C0FE866E55BC}"/>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43" name="テキスト ボックス 842">
          <a:extLst>
            <a:ext uri="{FF2B5EF4-FFF2-40B4-BE49-F238E27FC236}">
              <a16:creationId xmlns:a16="http://schemas.microsoft.com/office/drawing/2014/main" id="{528B9CC5-FB6B-4BFF-BB21-2EC5811D2D09}"/>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60234</xdr:rowOff>
    </xdr:from>
    <xdr:to>
      <xdr:col>116</xdr:col>
      <xdr:colOff>114300</xdr:colOff>
      <xdr:row>108</xdr:row>
      <xdr:rowOff>161834</xdr:rowOff>
    </xdr:to>
    <xdr:sp macro="" textlink="">
      <xdr:nvSpPr>
        <xdr:cNvPr id="844" name="楕円 843">
          <a:extLst>
            <a:ext uri="{FF2B5EF4-FFF2-40B4-BE49-F238E27FC236}">
              <a16:creationId xmlns:a16="http://schemas.microsoft.com/office/drawing/2014/main" id="{6342156C-5B79-43A9-835D-8A16B62CCCCD}"/>
            </a:ext>
          </a:extLst>
        </xdr:cNvPr>
        <xdr:cNvSpPr/>
      </xdr:nvSpPr>
      <xdr:spPr>
        <a:xfrm>
          <a:off x="22110700" y="18576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146611</xdr:rowOff>
    </xdr:from>
    <xdr:ext cx="469744" cy="259045"/>
    <xdr:sp macro="" textlink="">
      <xdr:nvSpPr>
        <xdr:cNvPr id="845" name="【公民館】&#10;一人当たり面積該当値テキスト">
          <a:extLst>
            <a:ext uri="{FF2B5EF4-FFF2-40B4-BE49-F238E27FC236}">
              <a16:creationId xmlns:a16="http://schemas.microsoft.com/office/drawing/2014/main" id="{1DE03AF1-5935-45D1-A154-35A44110BA69}"/>
            </a:ext>
          </a:extLst>
        </xdr:cNvPr>
        <xdr:cNvSpPr txBox="1"/>
      </xdr:nvSpPr>
      <xdr:spPr>
        <a:xfrm>
          <a:off x="22199600" y="18491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62412</xdr:rowOff>
    </xdr:from>
    <xdr:to>
      <xdr:col>112</xdr:col>
      <xdr:colOff>38100</xdr:colOff>
      <xdr:row>108</xdr:row>
      <xdr:rowOff>164012</xdr:rowOff>
    </xdr:to>
    <xdr:sp macro="" textlink="">
      <xdr:nvSpPr>
        <xdr:cNvPr id="846" name="楕円 845">
          <a:extLst>
            <a:ext uri="{FF2B5EF4-FFF2-40B4-BE49-F238E27FC236}">
              <a16:creationId xmlns:a16="http://schemas.microsoft.com/office/drawing/2014/main" id="{3A91E62D-313B-413B-9218-C0DC8D045B1B}"/>
            </a:ext>
          </a:extLst>
        </xdr:cNvPr>
        <xdr:cNvSpPr/>
      </xdr:nvSpPr>
      <xdr:spPr>
        <a:xfrm>
          <a:off x="21272500" y="18579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111034</xdr:rowOff>
    </xdr:from>
    <xdr:to>
      <xdr:col>116</xdr:col>
      <xdr:colOff>63500</xdr:colOff>
      <xdr:row>108</xdr:row>
      <xdr:rowOff>113212</xdr:rowOff>
    </xdr:to>
    <xdr:cxnSp macro="">
      <xdr:nvCxnSpPr>
        <xdr:cNvPr id="847" name="直線コネクタ 846">
          <a:extLst>
            <a:ext uri="{FF2B5EF4-FFF2-40B4-BE49-F238E27FC236}">
              <a16:creationId xmlns:a16="http://schemas.microsoft.com/office/drawing/2014/main" id="{A98977A2-4484-4378-9DAF-2288625401AF}"/>
            </a:ext>
          </a:extLst>
        </xdr:cNvPr>
        <xdr:cNvCxnSpPr/>
      </xdr:nvCxnSpPr>
      <xdr:spPr>
        <a:xfrm flipV="1">
          <a:off x="21323300" y="18627634"/>
          <a:ext cx="838200" cy="2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64588</xdr:rowOff>
    </xdr:from>
    <xdr:to>
      <xdr:col>107</xdr:col>
      <xdr:colOff>101600</xdr:colOff>
      <xdr:row>108</xdr:row>
      <xdr:rowOff>166188</xdr:rowOff>
    </xdr:to>
    <xdr:sp macro="" textlink="">
      <xdr:nvSpPr>
        <xdr:cNvPr id="848" name="楕円 847">
          <a:extLst>
            <a:ext uri="{FF2B5EF4-FFF2-40B4-BE49-F238E27FC236}">
              <a16:creationId xmlns:a16="http://schemas.microsoft.com/office/drawing/2014/main" id="{7FBA137A-A35D-433F-84C2-F0E6243E0EDB}"/>
            </a:ext>
          </a:extLst>
        </xdr:cNvPr>
        <xdr:cNvSpPr/>
      </xdr:nvSpPr>
      <xdr:spPr>
        <a:xfrm>
          <a:off x="20383500" y="18581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113212</xdr:rowOff>
    </xdr:from>
    <xdr:to>
      <xdr:col>111</xdr:col>
      <xdr:colOff>177800</xdr:colOff>
      <xdr:row>108</xdr:row>
      <xdr:rowOff>115388</xdr:rowOff>
    </xdr:to>
    <xdr:cxnSp macro="">
      <xdr:nvCxnSpPr>
        <xdr:cNvPr id="849" name="直線コネクタ 848">
          <a:extLst>
            <a:ext uri="{FF2B5EF4-FFF2-40B4-BE49-F238E27FC236}">
              <a16:creationId xmlns:a16="http://schemas.microsoft.com/office/drawing/2014/main" id="{5BFFC8B2-C970-41F0-937A-A1BBAB7E4465}"/>
            </a:ext>
          </a:extLst>
        </xdr:cNvPr>
        <xdr:cNvCxnSpPr/>
      </xdr:nvCxnSpPr>
      <xdr:spPr>
        <a:xfrm flipV="1">
          <a:off x="20434300" y="18629812"/>
          <a:ext cx="889000" cy="2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66766</xdr:rowOff>
    </xdr:from>
    <xdr:to>
      <xdr:col>102</xdr:col>
      <xdr:colOff>165100</xdr:colOff>
      <xdr:row>108</xdr:row>
      <xdr:rowOff>168366</xdr:rowOff>
    </xdr:to>
    <xdr:sp macro="" textlink="">
      <xdr:nvSpPr>
        <xdr:cNvPr id="850" name="楕円 849">
          <a:extLst>
            <a:ext uri="{FF2B5EF4-FFF2-40B4-BE49-F238E27FC236}">
              <a16:creationId xmlns:a16="http://schemas.microsoft.com/office/drawing/2014/main" id="{B8B8AD23-D3AD-4928-827F-1B793E78F0FA}"/>
            </a:ext>
          </a:extLst>
        </xdr:cNvPr>
        <xdr:cNvSpPr/>
      </xdr:nvSpPr>
      <xdr:spPr>
        <a:xfrm>
          <a:off x="19494500" y="18583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115388</xdr:rowOff>
    </xdr:from>
    <xdr:to>
      <xdr:col>107</xdr:col>
      <xdr:colOff>50800</xdr:colOff>
      <xdr:row>108</xdr:row>
      <xdr:rowOff>117566</xdr:rowOff>
    </xdr:to>
    <xdr:cxnSp macro="">
      <xdr:nvCxnSpPr>
        <xdr:cNvPr id="851" name="直線コネクタ 850">
          <a:extLst>
            <a:ext uri="{FF2B5EF4-FFF2-40B4-BE49-F238E27FC236}">
              <a16:creationId xmlns:a16="http://schemas.microsoft.com/office/drawing/2014/main" id="{476E66C5-9438-4C22-B20B-23415292C30D}"/>
            </a:ext>
          </a:extLst>
        </xdr:cNvPr>
        <xdr:cNvCxnSpPr/>
      </xdr:nvCxnSpPr>
      <xdr:spPr>
        <a:xfrm flipV="1">
          <a:off x="19545300" y="18631988"/>
          <a:ext cx="889000" cy="2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68943</xdr:rowOff>
    </xdr:from>
    <xdr:to>
      <xdr:col>98</xdr:col>
      <xdr:colOff>38100</xdr:colOff>
      <xdr:row>108</xdr:row>
      <xdr:rowOff>170543</xdr:rowOff>
    </xdr:to>
    <xdr:sp macro="" textlink="">
      <xdr:nvSpPr>
        <xdr:cNvPr id="852" name="楕円 851">
          <a:extLst>
            <a:ext uri="{FF2B5EF4-FFF2-40B4-BE49-F238E27FC236}">
              <a16:creationId xmlns:a16="http://schemas.microsoft.com/office/drawing/2014/main" id="{B908B144-9877-404D-92ED-430585672F8E}"/>
            </a:ext>
          </a:extLst>
        </xdr:cNvPr>
        <xdr:cNvSpPr/>
      </xdr:nvSpPr>
      <xdr:spPr>
        <a:xfrm>
          <a:off x="18605500" y="18585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117566</xdr:rowOff>
    </xdr:from>
    <xdr:to>
      <xdr:col>102</xdr:col>
      <xdr:colOff>114300</xdr:colOff>
      <xdr:row>108</xdr:row>
      <xdr:rowOff>119743</xdr:rowOff>
    </xdr:to>
    <xdr:cxnSp macro="">
      <xdr:nvCxnSpPr>
        <xdr:cNvPr id="853" name="直線コネクタ 852">
          <a:extLst>
            <a:ext uri="{FF2B5EF4-FFF2-40B4-BE49-F238E27FC236}">
              <a16:creationId xmlns:a16="http://schemas.microsoft.com/office/drawing/2014/main" id="{EB956020-293A-494F-B9E8-45F1C4147D19}"/>
            </a:ext>
          </a:extLst>
        </xdr:cNvPr>
        <xdr:cNvCxnSpPr/>
      </xdr:nvCxnSpPr>
      <xdr:spPr>
        <a:xfrm flipV="1">
          <a:off x="18656300" y="18634166"/>
          <a:ext cx="889000" cy="2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23240</xdr:rowOff>
    </xdr:from>
    <xdr:ext cx="469744" cy="259045"/>
    <xdr:sp macro="" textlink="">
      <xdr:nvSpPr>
        <xdr:cNvPr id="854" name="n_1aveValue【公民館】&#10;一人当たり面積">
          <a:extLst>
            <a:ext uri="{FF2B5EF4-FFF2-40B4-BE49-F238E27FC236}">
              <a16:creationId xmlns:a16="http://schemas.microsoft.com/office/drawing/2014/main" id="{D26CD370-76B1-4BCF-9417-F09B537D6DD8}"/>
            </a:ext>
          </a:extLst>
        </xdr:cNvPr>
        <xdr:cNvSpPr txBox="1"/>
      </xdr:nvSpPr>
      <xdr:spPr>
        <a:xfrm>
          <a:off x="21075727" y="18025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15620</xdr:rowOff>
    </xdr:from>
    <xdr:ext cx="469744" cy="259045"/>
    <xdr:sp macro="" textlink="">
      <xdr:nvSpPr>
        <xdr:cNvPr id="855" name="n_2aveValue【公民館】&#10;一人当たり面積">
          <a:extLst>
            <a:ext uri="{FF2B5EF4-FFF2-40B4-BE49-F238E27FC236}">
              <a16:creationId xmlns:a16="http://schemas.microsoft.com/office/drawing/2014/main" id="{116F99AB-AB31-446D-B3D2-DC860091F197}"/>
            </a:ext>
          </a:extLst>
        </xdr:cNvPr>
        <xdr:cNvSpPr txBox="1"/>
      </xdr:nvSpPr>
      <xdr:spPr>
        <a:xfrm>
          <a:off x="20199427" y="18017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19975</xdr:rowOff>
    </xdr:from>
    <xdr:ext cx="469744" cy="259045"/>
    <xdr:sp macro="" textlink="">
      <xdr:nvSpPr>
        <xdr:cNvPr id="856" name="n_3aveValue【公民館】&#10;一人当たり面積">
          <a:extLst>
            <a:ext uri="{FF2B5EF4-FFF2-40B4-BE49-F238E27FC236}">
              <a16:creationId xmlns:a16="http://schemas.microsoft.com/office/drawing/2014/main" id="{333E1A40-F29E-4839-A667-4C0D9A1676A4}"/>
            </a:ext>
          </a:extLst>
        </xdr:cNvPr>
        <xdr:cNvSpPr txBox="1"/>
      </xdr:nvSpPr>
      <xdr:spPr>
        <a:xfrm>
          <a:off x="19310427" y="18022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18885</xdr:rowOff>
    </xdr:from>
    <xdr:ext cx="469744" cy="259045"/>
    <xdr:sp macro="" textlink="">
      <xdr:nvSpPr>
        <xdr:cNvPr id="857" name="n_4aveValue【公民館】&#10;一人当たり面積">
          <a:extLst>
            <a:ext uri="{FF2B5EF4-FFF2-40B4-BE49-F238E27FC236}">
              <a16:creationId xmlns:a16="http://schemas.microsoft.com/office/drawing/2014/main" id="{6F67F5CB-72FB-4819-BA7F-D9E2816CB4D5}"/>
            </a:ext>
          </a:extLst>
        </xdr:cNvPr>
        <xdr:cNvSpPr txBox="1"/>
      </xdr:nvSpPr>
      <xdr:spPr>
        <a:xfrm>
          <a:off x="18421427" y="18021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155139</xdr:rowOff>
    </xdr:from>
    <xdr:ext cx="469744" cy="259045"/>
    <xdr:sp macro="" textlink="">
      <xdr:nvSpPr>
        <xdr:cNvPr id="858" name="n_1mainValue【公民館】&#10;一人当たり面積">
          <a:extLst>
            <a:ext uri="{FF2B5EF4-FFF2-40B4-BE49-F238E27FC236}">
              <a16:creationId xmlns:a16="http://schemas.microsoft.com/office/drawing/2014/main" id="{2CE0119B-547C-408F-BCF2-FAE0C30A660E}"/>
            </a:ext>
          </a:extLst>
        </xdr:cNvPr>
        <xdr:cNvSpPr txBox="1"/>
      </xdr:nvSpPr>
      <xdr:spPr>
        <a:xfrm>
          <a:off x="21075727" y="18671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157315</xdr:rowOff>
    </xdr:from>
    <xdr:ext cx="469744" cy="259045"/>
    <xdr:sp macro="" textlink="">
      <xdr:nvSpPr>
        <xdr:cNvPr id="859" name="n_2mainValue【公民館】&#10;一人当たり面積">
          <a:extLst>
            <a:ext uri="{FF2B5EF4-FFF2-40B4-BE49-F238E27FC236}">
              <a16:creationId xmlns:a16="http://schemas.microsoft.com/office/drawing/2014/main" id="{D5FB5A0F-A254-4291-B8EF-B15694BAAF50}"/>
            </a:ext>
          </a:extLst>
        </xdr:cNvPr>
        <xdr:cNvSpPr txBox="1"/>
      </xdr:nvSpPr>
      <xdr:spPr>
        <a:xfrm>
          <a:off x="20199427" y="18673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159493</xdr:rowOff>
    </xdr:from>
    <xdr:ext cx="469744" cy="259045"/>
    <xdr:sp macro="" textlink="">
      <xdr:nvSpPr>
        <xdr:cNvPr id="860" name="n_3mainValue【公民館】&#10;一人当たり面積">
          <a:extLst>
            <a:ext uri="{FF2B5EF4-FFF2-40B4-BE49-F238E27FC236}">
              <a16:creationId xmlns:a16="http://schemas.microsoft.com/office/drawing/2014/main" id="{75EF6B31-92AA-475F-A0AE-B3669AF5EB26}"/>
            </a:ext>
          </a:extLst>
        </xdr:cNvPr>
        <xdr:cNvSpPr txBox="1"/>
      </xdr:nvSpPr>
      <xdr:spPr>
        <a:xfrm>
          <a:off x="19310427" y="18676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161670</xdr:rowOff>
    </xdr:from>
    <xdr:ext cx="469744" cy="259045"/>
    <xdr:sp macro="" textlink="">
      <xdr:nvSpPr>
        <xdr:cNvPr id="861" name="n_4mainValue【公民館】&#10;一人当たり面積">
          <a:extLst>
            <a:ext uri="{FF2B5EF4-FFF2-40B4-BE49-F238E27FC236}">
              <a16:creationId xmlns:a16="http://schemas.microsoft.com/office/drawing/2014/main" id="{560BBD7F-2344-4A14-814C-A36B6EEDDD55}"/>
            </a:ext>
          </a:extLst>
        </xdr:cNvPr>
        <xdr:cNvSpPr txBox="1"/>
      </xdr:nvSpPr>
      <xdr:spPr>
        <a:xfrm>
          <a:off x="18421427" y="18678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62" name="正方形/長方形 861">
          <a:extLst>
            <a:ext uri="{FF2B5EF4-FFF2-40B4-BE49-F238E27FC236}">
              <a16:creationId xmlns:a16="http://schemas.microsoft.com/office/drawing/2014/main" id="{C31BBD7C-4F4C-4CA9-9782-2E91B0E9D3B2}"/>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63" name="正方形/長方形 862">
          <a:extLst>
            <a:ext uri="{FF2B5EF4-FFF2-40B4-BE49-F238E27FC236}">
              <a16:creationId xmlns:a16="http://schemas.microsoft.com/office/drawing/2014/main" id="{9F34C218-EB52-4B9E-B618-0CF6B622052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4" name="テキスト ボックス 863">
          <a:extLst>
            <a:ext uri="{FF2B5EF4-FFF2-40B4-BE49-F238E27FC236}">
              <a16:creationId xmlns:a16="http://schemas.microsoft.com/office/drawing/2014/main" id="{11FF24E6-FDEA-4941-97CA-FA6B65667683}"/>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類似団体と比較して特に有形固定資産減価償却率が高くなっている施設は、公営住宅、公民館であり、特に低くなっている施設は、統合等も含め老朽化した施設を新築・改装した学校施設である。</a:t>
          </a:r>
        </a:p>
        <a:p>
          <a:r>
            <a:rPr kumimoji="1" lang="ja-JP" altLang="en-US" sz="1300">
              <a:latin typeface="ＭＳ Ｐゴシック" panose="020B0600070205080204" pitchFamily="50" charset="-128"/>
              <a:ea typeface="ＭＳ Ｐゴシック" panose="020B0600070205080204" pitchFamily="50" charset="-128"/>
            </a:rPr>
            <a:t>　一人当たり延長・面積は公営住宅、公民館以外の類型で類似団体平均を上回っており、人口減少・少子高齢化の影響が大きい。保育所施設については、老朽化の激しい保育所の改修・整備に着手を行った。橋りょうについては「長寿命化・修繕計画」に沿い、財政的な平準化を図りながら計画的に取り組んでいる。学校施設については「安芸太田町学校適正配置基本方針」により学校統合を行った旧学校施設について利活用や２つの小中学校旧校舎の除却などの取組を行った。公営住宅については老朽化の著しい建物については入居者が退去次第、順次解体除去を行っている。「公営住宅等長寿命化計画」を基本に施設の定期的な点検及び計画的な修繕を行い長寿命化を図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A28239E1-D129-4F2F-82B7-F701CE7711B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1D4A9B31-5921-46A0-8DB4-D6FC9497E971}"/>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AC8401AD-2FC5-446A-BE5B-839D540D5C91}"/>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A5C9CA75-2B8A-47FF-9A11-E41A502FBDF9}"/>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広島県安芸太田町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952FADA7-DB34-4074-96B3-685C2DB8E992}"/>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2D05BD5B-9284-41D5-9E5E-5D7A760966CC}"/>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5C28E3D4-AC65-400D-89B0-DCEF8D658F8A}"/>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293A756F-82EA-4095-BD48-4CF725CA354A}"/>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F8F09A42-2BAD-44F9-AE69-D574BCFB8106}"/>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AC360932-4D90-4AAD-84B6-FFBE927F110C}"/>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5,840
5,802
341.89
9,006,371
8,558,459
359,161
5,063,666
10,887,277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88D180BE-D726-443C-AF79-9541FD121FEF}"/>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DBD237CD-779A-4D26-A3C5-B7AC604CC717}"/>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D0D0EBCB-0BC6-4669-8840-F603DAB5BA8E}"/>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12.3
19.6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F8E26FAE-B935-4D74-99B7-FD218FD75AC6}"/>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D59838C2-85B6-4D1C-ACCF-67D9E8F5E74E}"/>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ACD4B19F-B76F-4E00-8352-09F9A6331992}"/>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A9D50CB1-B997-4EAE-AE78-52C6C2BE8965}"/>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52C56AFC-DFB0-4DF0-8CAD-3588FCB94855}"/>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AE23A228-511B-4FE8-ACAE-38C70A0ACCA7}"/>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E3851B09-88C9-4A69-96D3-6820E7453664}"/>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A9CA884F-B607-4EBA-A3BF-992C9324BFA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8251533F-ADE8-46C1-B9B0-46B08C3ABB46}"/>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4292FD61-58AE-4285-90F5-C0EC16E5A4DB}"/>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C1EEE277-5FD8-4DB7-811A-22125D6A91A7}"/>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887123C8-18AD-4042-A909-D7D7736E164A}"/>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3D9DADF9-8615-4108-AD28-5A3F9B43625A}"/>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5E550D08-0B75-473E-9AFF-A2D494A99F52}"/>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AE1DD452-5755-4473-B03B-DB2537A36D84}"/>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7302CF01-2706-4468-8DCA-EE0551A12C8B}"/>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CF8C4360-530A-40A6-8A0F-563688894E54}"/>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322EC19A-D909-4875-A402-B775BD04631E}"/>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BD5CE2D4-8C51-4BD2-B8FD-5C32631FD332}"/>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249C5C6C-79F6-48B6-AE42-FB21605F054F}"/>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AE3B942C-7D31-4F52-B017-2E1C37761ECB}"/>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27AF3340-FEA0-47B6-88C2-F56A4D3476BC}"/>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BB7EAFE9-6799-4ECD-B53F-9E63825D2047}"/>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3E250C2C-47C6-4EF6-AD67-B47C6E83FF94}"/>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C6A37FC4-2E9B-456C-8423-E2E5AD72CC26}"/>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290BC1CD-FD58-4EB8-8854-D98D4B36BBBB}"/>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A0112EFF-8C85-4154-8EC7-D4809C3227DE}"/>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714CE6BF-C663-4950-8FA0-C8AD1AAE3F3C}"/>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275EDF02-5BD6-416B-AD27-E45D513002B1}"/>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163C6C16-F5C4-44E2-9BCB-CC913C8EC4CB}"/>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2002AFD1-DB94-42CA-98B2-19E4E669B65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D48283B3-ECA9-4860-AD74-BDAC27D1655D}"/>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AFA26451-3393-415B-8C8B-5370FBD1BAF6}"/>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702F05C9-AB2D-42E6-92A5-DEBE90F857AE}"/>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82F95724-AE1D-4A49-ABCF-353970777F9A}"/>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A228B951-BCB8-46C3-971E-9C7BBD1FA054}"/>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EBC2577B-0A92-4CF5-B68F-2E75222B9995}"/>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79A32EEE-4546-4534-878C-816381030D12}"/>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396743DF-AC53-4F38-9F6C-240393385A29}"/>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63A2E087-4530-4007-BCFF-98F47600E8D9}"/>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A3206504-8797-4753-9FA2-D9C4A9B02797}"/>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BDD78D08-FC6C-4D0E-B2DB-D025367AB0F8}"/>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1ACBB0B0-A0E6-452C-AC8E-F3C0DB0C9526}"/>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373F26CA-302C-4F9D-8F0B-9090A6C5B6D9}"/>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E1658549-1151-40FE-AB7E-2BE7D27F9172}"/>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60" name="直線コネクタ 59">
          <a:extLst>
            <a:ext uri="{FF2B5EF4-FFF2-40B4-BE49-F238E27FC236}">
              <a16:creationId xmlns:a16="http://schemas.microsoft.com/office/drawing/2014/main" id="{FAE1A5A6-5F14-46F9-8E05-D2A27707D5EF}"/>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61" name="テキスト ボックス 60">
          <a:extLst>
            <a:ext uri="{FF2B5EF4-FFF2-40B4-BE49-F238E27FC236}">
              <a16:creationId xmlns:a16="http://schemas.microsoft.com/office/drawing/2014/main" id="{5C3541C2-28FB-4F65-819F-89A2C7B3FDBE}"/>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2" name="直線コネクタ 61">
          <a:extLst>
            <a:ext uri="{FF2B5EF4-FFF2-40B4-BE49-F238E27FC236}">
              <a16:creationId xmlns:a16="http://schemas.microsoft.com/office/drawing/2014/main" id="{7FFB4AAD-1023-4909-B534-A1F14CE2523B}"/>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3" name="テキスト ボックス 62">
          <a:extLst>
            <a:ext uri="{FF2B5EF4-FFF2-40B4-BE49-F238E27FC236}">
              <a16:creationId xmlns:a16="http://schemas.microsoft.com/office/drawing/2014/main" id="{ED2B264E-B2C3-46D0-A35B-51553E4905C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4" name="直線コネクタ 63">
          <a:extLst>
            <a:ext uri="{FF2B5EF4-FFF2-40B4-BE49-F238E27FC236}">
              <a16:creationId xmlns:a16="http://schemas.microsoft.com/office/drawing/2014/main" id="{773794B4-AF57-4B83-BDE1-BA4F3CAA29FA}"/>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5" name="テキスト ボックス 64">
          <a:extLst>
            <a:ext uri="{FF2B5EF4-FFF2-40B4-BE49-F238E27FC236}">
              <a16:creationId xmlns:a16="http://schemas.microsoft.com/office/drawing/2014/main" id="{6C405127-FED7-4B1D-8652-9FD1DD871D92}"/>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6" name="直線コネクタ 65">
          <a:extLst>
            <a:ext uri="{FF2B5EF4-FFF2-40B4-BE49-F238E27FC236}">
              <a16:creationId xmlns:a16="http://schemas.microsoft.com/office/drawing/2014/main" id="{453846A1-0036-4415-89DF-98DEC6E8890C}"/>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7" name="テキスト ボックス 66">
          <a:extLst>
            <a:ext uri="{FF2B5EF4-FFF2-40B4-BE49-F238E27FC236}">
              <a16:creationId xmlns:a16="http://schemas.microsoft.com/office/drawing/2014/main" id="{C2806B59-7863-43BE-AA3E-9077F94CA607}"/>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8" name="直線コネクタ 67">
          <a:extLst>
            <a:ext uri="{FF2B5EF4-FFF2-40B4-BE49-F238E27FC236}">
              <a16:creationId xmlns:a16="http://schemas.microsoft.com/office/drawing/2014/main" id="{E27FC5D6-A407-41E8-AB0D-4A29D5CB4FCC}"/>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69" name="テキスト ボックス 68">
          <a:extLst>
            <a:ext uri="{FF2B5EF4-FFF2-40B4-BE49-F238E27FC236}">
              <a16:creationId xmlns:a16="http://schemas.microsoft.com/office/drawing/2014/main" id="{E57B3A74-8495-46A1-82D5-288F75954206}"/>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0" name="直線コネクタ 69">
          <a:extLst>
            <a:ext uri="{FF2B5EF4-FFF2-40B4-BE49-F238E27FC236}">
              <a16:creationId xmlns:a16="http://schemas.microsoft.com/office/drawing/2014/main" id="{F4C5019A-1177-4DBE-8D6B-142E029BDD2C}"/>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71" name="テキスト ボックス 70">
          <a:extLst>
            <a:ext uri="{FF2B5EF4-FFF2-40B4-BE49-F238E27FC236}">
              <a16:creationId xmlns:a16="http://schemas.microsoft.com/office/drawing/2014/main" id="{E6FAB9CF-06A9-4F9D-972D-7E38B631DF6A}"/>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2" name="【体育館・プール】&#10;有形固定資産減価償却率グラフ枠">
          <a:extLst>
            <a:ext uri="{FF2B5EF4-FFF2-40B4-BE49-F238E27FC236}">
              <a16:creationId xmlns:a16="http://schemas.microsoft.com/office/drawing/2014/main" id="{642873E8-11C2-483F-9A1C-7667ADE2FD25}"/>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0</xdr:rowOff>
    </xdr:from>
    <xdr:to>
      <xdr:col>24</xdr:col>
      <xdr:colOff>62865</xdr:colOff>
      <xdr:row>64</xdr:row>
      <xdr:rowOff>76200</xdr:rowOff>
    </xdr:to>
    <xdr:cxnSp macro="">
      <xdr:nvCxnSpPr>
        <xdr:cNvPr id="73" name="直線コネクタ 72">
          <a:extLst>
            <a:ext uri="{FF2B5EF4-FFF2-40B4-BE49-F238E27FC236}">
              <a16:creationId xmlns:a16="http://schemas.microsoft.com/office/drawing/2014/main" id="{C7FCD249-DCA6-43BB-9553-6A299D3531D7}"/>
            </a:ext>
          </a:extLst>
        </xdr:cNvPr>
        <xdr:cNvCxnSpPr/>
      </xdr:nvCxnSpPr>
      <xdr:spPr>
        <a:xfrm flipV="1">
          <a:off x="4634865" y="9429750"/>
          <a:ext cx="0" cy="1619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74" name="【体育館・プール】&#10;有形固定資産減価償却率最小値テキスト">
          <a:extLst>
            <a:ext uri="{FF2B5EF4-FFF2-40B4-BE49-F238E27FC236}">
              <a16:creationId xmlns:a16="http://schemas.microsoft.com/office/drawing/2014/main" id="{96AD23B7-660D-4B8D-9910-7B4FAAA5375D}"/>
            </a:ext>
          </a:extLst>
        </xdr:cNvPr>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75" name="直線コネクタ 74">
          <a:extLst>
            <a:ext uri="{FF2B5EF4-FFF2-40B4-BE49-F238E27FC236}">
              <a16:creationId xmlns:a16="http://schemas.microsoft.com/office/drawing/2014/main" id="{34D8519E-E644-402D-99BA-B9297DAC95EC}"/>
            </a:ext>
          </a:extLst>
        </xdr:cNvPr>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118127</xdr:rowOff>
    </xdr:from>
    <xdr:ext cx="405111" cy="259045"/>
    <xdr:sp macro="" textlink="">
      <xdr:nvSpPr>
        <xdr:cNvPr id="76" name="【体育館・プール】&#10;有形固定資産減価償却率最大値テキスト">
          <a:extLst>
            <a:ext uri="{FF2B5EF4-FFF2-40B4-BE49-F238E27FC236}">
              <a16:creationId xmlns:a16="http://schemas.microsoft.com/office/drawing/2014/main" id="{C2D7CBE3-DA5C-4753-9A03-598A8EA16DCA}"/>
            </a:ext>
          </a:extLst>
        </xdr:cNvPr>
        <xdr:cNvSpPr txBox="1"/>
      </xdr:nvSpPr>
      <xdr:spPr>
        <a:xfrm>
          <a:off x="4673600" y="9204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0</xdr:rowOff>
    </xdr:from>
    <xdr:to>
      <xdr:col>24</xdr:col>
      <xdr:colOff>152400</xdr:colOff>
      <xdr:row>55</xdr:row>
      <xdr:rowOff>0</xdr:rowOff>
    </xdr:to>
    <xdr:cxnSp macro="">
      <xdr:nvCxnSpPr>
        <xdr:cNvPr id="77" name="直線コネクタ 76">
          <a:extLst>
            <a:ext uri="{FF2B5EF4-FFF2-40B4-BE49-F238E27FC236}">
              <a16:creationId xmlns:a16="http://schemas.microsoft.com/office/drawing/2014/main" id="{0604A0F4-CE99-4069-99D6-5BA82DCA0398}"/>
            </a:ext>
          </a:extLst>
        </xdr:cNvPr>
        <xdr:cNvCxnSpPr/>
      </xdr:nvCxnSpPr>
      <xdr:spPr>
        <a:xfrm>
          <a:off x="4546600" y="942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132097</xdr:rowOff>
    </xdr:from>
    <xdr:ext cx="405111" cy="259045"/>
    <xdr:sp macro="" textlink="">
      <xdr:nvSpPr>
        <xdr:cNvPr id="78" name="【体育館・プール】&#10;有形固定資産減価償却率平均値テキスト">
          <a:extLst>
            <a:ext uri="{FF2B5EF4-FFF2-40B4-BE49-F238E27FC236}">
              <a16:creationId xmlns:a16="http://schemas.microsoft.com/office/drawing/2014/main" id="{F14D6F0D-196A-4CBD-BABF-CE1BCD9A99AD}"/>
            </a:ext>
          </a:extLst>
        </xdr:cNvPr>
        <xdr:cNvSpPr txBox="1"/>
      </xdr:nvSpPr>
      <xdr:spPr>
        <a:xfrm>
          <a:off x="4673600" y="102476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109220</xdr:rowOff>
    </xdr:from>
    <xdr:to>
      <xdr:col>24</xdr:col>
      <xdr:colOff>114300</xdr:colOff>
      <xdr:row>61</xdr:row>
      <xdr:rowOff>39370</xdr:rowOff>
    </xdr:to>
    <xdr:sp macro="" textlink="">
      <xdr:nvSpPr>
        <xdr:cNvPr id="79" name="フローチャート: 判断 78">
          <a:extLst>
            <a:ext uri="{FF2B5EF4-FFF2-40B4-BE49-F238E27FC236}">
              <a16:creationId xmlns:a16="http://schemas.microsoft.com/office/drawing/2014/main" id="{E11B1B4A-13E9-4D81-9A79-C43956C473A1}"/>
            </a:ext>
          </a:extLst>
        </xdr:cNvPr>
        <xdr:cNvSpPr/>
      </xdr:nvSpPr>
      <xdr:spPr>
        <a:xfrm>
          <a:off x="45847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69215</xdr:rowOff>
    </xdr:from>
    <xdr:to>
      <xdr:col>20</xdr:col>
      <xdr:colOff>38100</xdr:colOff>
      <xdr:row>60</xdr:row>
      <xdr:rowOff>170815</xdr:rowOff>
    </xdr:to>
    <xdr:sp macro="" textlink="">
      <xdr:nvSpPr>
        <xdr:cNvPr id="80" name="フローチャート: 判断 79">
          <a:extLst>
            <a:ext uri="{FF2B5EF4-FFF2-40B4-BE49-F238E27FC236}">
              <a16:creationId xmlns:a16="http://schemas.microsoft.com/office/drawing/2014/main" id="{911B5D17-C9EE-42AA-9211-A2DAE46A553B}"/>
            </a:ext>
          </a:extLst>
        </xdr:cNvPr>
        <xdr:cNvSpPr/>
      </xdr:nvSpPr>
      <xdr:spPr>
        <a:xfrm>
          <a:off x="3746500" y="1035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63500</xdr:rowOff>
    </xdr:from>
    <xdr:to>
      <xdr:col>15</xdr:col>
      <xdr:colOff>101600</xdr:colOff>
      <xdr:row>60</xdr:row>
      <xdr:rowOff>165100</xdr:rowOff>
    </xdr:to>
    <xdr:sp macro="" textlink="">
      <xdr:nvSpPr>
        <xdr:cNvPr id="81" name="フローチャート: 判断 80">
          <a:extLst>
            <a:ext uri="{FF2B5EF4-FFF2-40B4-BE49-F238E27FC236}">
              <a16:creationId xmlns:a16="http://schemas.microsoft.com/office/drawing/2014/main" id="{9E5E23AA-C082-4B8A-A626-C1B7E38B7250}"/>
            </a:ext>
          </a:extLst>
        </xdr:cNvPr>
        <xdr:cNvSpPr/>
      </xdr:nvSpPr>
      <xdr:spPr>
        <a:xfrm>
          <a:off x="2857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55880</xdr:rowOff>
    </xdr:from>
    <xdr:to>
      <xdr:col>10</xdr:col>
      <xdr:colOff>165100</xdr:colOff>
      <xdr:row>60</xdr:row>
      <xdr:rowOff>157480</xdr:rowOff>
    </xdr:to>
    <xdr:sp macro="" textlink="">
      <xdr:nvSpPr>
        <xdr:cNvPr id="82" name="フローチャート: 判断 81">
          <a:extLst>
            <a:ext uri="{FF2B5EF4-FFF2-40B4-BE49-F238E27FC236}">
              <a16:creationId xmlns:a16="http://schemas.microsoft.com/office/drawing/2014/main" id="{F6B3E282-C439-488C-84C5-C8532556D327}"/>
            </a:ext>
          </a:extLst>
        </xdr:cNvPr>
        <xdr:cNvSpPr/>
      </xdr:nvSpPr>
      <xdr:spPr>
        <a:xfrm>
          <a:off x="1968500" y="1034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151130</xdr:rowOff>
    </xdr:from>
    <xdr:to>
      <xdr:col>6</xdr:col>
      <xdr:colOff>38100</xdr:colOff>
      <xdr:row>60</xdr:row>
      <xdr:rowOff>81280</xdr:rowOff>
    </xdr:to>
    <xdr:sp macro="" textlink="">
      <xdr:nvSpPr>
        <xdr:cNvPr id="83" name="フローチャート: 判断 82">
          <a:extLst>
            <a:ext uri="{FF2B5EF4-FFF2-40B4-BE49-F238E27FC236}">
              <a16:creationId xmlns:a16="http://schemas.microsoft.com/office/drawing/2014/main" id="{4186081D-BC89-4D36-A6EA-93EF0BB293E5}"/>
            </a:ext>
          </a:extLst>
        </xdr:cNvPr>
        <xdr:cNvSpPr/>
      </xdr:nvSpPr>
      <xdr:spPr>
        <a:xfrm>
          <a:off x="1079500" y="1026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4" name="テキスト ボックス 83">
          <a:extLst>
            <a:ext uri="{FF2B5EF4-FFF2-40B4-BE49-F238E27FC236}">
              <a16:creationId xmlns:a16="http://schemas.microsoft.com/office/drawing/2014/main" id="{174B6F52-C1E8-4850-93ED-94AEEEC6BC2B}"/>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F700DC4B-5480-4E65-82EB-C05874E6C907}"/>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542BD962-11CA-44CB-AEAA-4F2A8F2BF405}"/>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0F486CD0-5A40-489B-9FDD-55676D4FD3D3}"/>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5D2B2B57-C625-42BA-97ED-8928F86C2ACF}"/>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12065</xdr:rowOff>
    </xdr:from>
    <xdr:to>
      <xdr:col>24</xdr:col>
      <xdr:colOff>114300</xdr:colOff>
      <xdr:row>62</xdr:row>
      <xdr:rowOff>113665</xdr:rowOff>
    </xdr:to>
    <xdr:sp macro="" textlink="">
      <xdr:nvSpPr>
        <xdr:cNvPr id="89" name="楕円 88">
          <a:extLst>
            <a:ext uri="{FF2B5EF4-FFF2-40B4-BE49-F238E27FC236}">
              <a16:creationId xmlns:a16="http://schemas.microsoft.com/office/drawing/2014/main" id="{C9140E29-B692-4E0B-AD0D-A1715B308C33}"/>
            </a:ext>
          </a:extLst>
        </xdr:cNvPr>
        <xdr:cNvSpPr/>
      </xdr:nvSpPr>
      <xdr:spPr>
        <a:xfrm>
          <a:off x="4584700" y="10641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161942</xdr:rowOff>
    </xdr:from>
    <xdr:ext cx="405111" cy="259045"/>
    <xdr:sp macro="" textlink="">
      <xdr:nvSpPr>
        <xdr:cNvPr id="90" name="【体育館・プール】&#10;有形固定資産減価償却率該当値テキスト">
          <a:extLst>
            <a:ext uri="{FF2B5EF4-FFF2-40B4-BE49-F238E27FC236}">
              <a16:creationId xmlns:a16="http://schemas.microsoft.com/office/drawing/2014/main" id="{DA0E0619-59E4-4FB1-A0E3-C9AEA16E09B8}"/>
            </a:ext>
          </a:extLst>
        </xdr:cNvPr>
        <xdr:cNvSpPr txBox="1"/>
      </xdr:nvSpPr>
      <xdr:spPr>
        <a:xfrm>
          <a:off x="4673600" y="10620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151130</xdr:rowOff>
    </xdr:from>
    <xdr:to>
      <xdr:col>20</xdr:col>
      <xdr:colOff>38100</xdr:colOff>
      <xdr:row>62</xdr:row>
      <xdr:rowOff>81280</xdr:rowOff>
    </xdr:to>
    <xdr:sp macro="" textlink="">
      <xdr:nvSpPr>
        <xdr:cNvPr id="91" name="楕円 90">
          <a:extLst>
            <a:ext uri="{FF2B5EF4-FFF2-40B4-BE49-F238E27FC236}">
              <a16:creationId xmlns:a16="http://schemas.microsoft.com/office/drawing/2014/main" id="{863C1DF0-FC34-409A-9A25-AA0744F09032}"/>
            </a:ext>
          </a:extLst>
        </xdr:cNvPr>
        <xdr:cNvSpPr/>
      </xdr:nvSpPr>
      <xdr:spPr>
        <a:xfrm>
          <a:off x="3746500" y="1060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30480</xdr:rowOff>
    </xdr:from>
    <xdr:to>
      <xdr:col>24</xdr:col>
      <xdr:colOff>63500</xdr:colOff>
      <xdr:row>62</xdr:row>
      <xdr:rowOff>62865</xdr:rowOff>
    </xdr:to>
    <xdr:cxnSp macro="">
      <xdr:nvCxnSpPr>
        <xdr:cNvPr id="92" name="直線コネクタ 91">
          <a:extLst>
            <a:ext uri="{FF2B5EF4-FFF2-40B4-BE49-F238E27FC236}">
              <a16:creationId xmlns:a16="http://schemas.microsoft.com/office/drawing/2014/main" id="{863E41DB-28DF-497E-9691-71B33A6C4BBE}"/>
            </a:ext>
          </a:extLst>
        </xdr:cNvPr>
        <xdr:cNvCxnSpPr/>
      </xdr:nvCxnSpPr>
      <xdr:spPr>
        <a:xfrm>
          <a:off x="3797300" y="10660380"/>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116840</xdr:rowOff>
    </xdr:from>
    <xdr:to>
      <xdr:col>15</xdr:col>
      <xdr:colOff>101600</xdr:colOff>
      <xdr:row>62</xdr:row>
      <xdr:rowOff>46990</xdr:rowOff>
    </xdr:to>
    <xdr:sp macro="" textlink="">
      <xdr:nvSpPr>
        <xdr:cNvPr id="93" name="楕円 92">
          <a:extLst>
            <a:ext uri="{FF2B5EF4-FFF2-40B4-BE49-F238E27FC236}">
              <a16:creationId xmlns:a16="http://schemas.microsoft.com/office/drawing/2014/main" id="{FA683326-DC91-4D8D-9535-40454FE59D03}"/>
            </a:ext>
          </a:extLst>
        </xdr:cNvPr>
        <xdr:cNvSpPr/>
      </xdr:nvSpPr>
      <xdr:spPr>
        <a:xfrm>
          <a:off x="2857500" y="1057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167640</xdr:rowOff>
    </xdr:from>
    <xdr:to>
      <xdr:col>19</xdr:col>
      <xdr:colOff>177800</xdr:colOff>
      <xdr:row>62</xdr:row>
      <xdr:rowOff>30480</xdr:rowOff>
    </xdr:to>
    <xdr:cxnSp macro="">
      <xdr:nvCxnSpPr>
        <xdr:cNvPr id="94" name="直線コネクタ 93">
          <a:extLst>
            <a:ext uri="{FF2B5EF4-FFF2-40B4-BE49-F238E27FC236}">
              <a16:creationId xmlns:a16="http://schemas.microsoft.com/office/drawing/2014/main" id="{D472EF4B-D9EF-4C6B-A47C-B80FC7C9B367}"/>
            </a:ext>
          </a:extLst>
        </xdr:cNvPr>
        <xdr:cNvCxnSpPr/>
      </xdr:nvCxnSpPr>
      <xdr:spPr>
        <a:xfrm>
          <a:off x="2908300" y="1062609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71120</xdr:rowOff>
    </xdr:from>
    <xdr:to>
      <xdr:col>10</xdr:col>
      <xdr:colOff>165100</xdr:colOff>
      <xdr:row>62</xdr:row>
      <xdr:rowOff>1270</xdr:rowOff>
    </xdr:to>
    <xdr:sp macro="" textlink="">
      <xdr:nvSpPr>
        <xdr:cNvPr id="95" name="楕円 94">
          <a:extLst>
            <a:ext uri="{FF2B5EF4-FFF2-40B4-BE49-F238E27FC236}">
              <a16:creationId xmlns:a16="http://schemas.microsoft.com/office/drawing/2014/main" id="{575E8320-6FDF-4DDE-81BB-DB267E15D938}"/>
            </a:ext>
          </a:extLst>
        </xdr:cNvPr>
        <xdr:cNvSpPr/>
      </xdr:nvSpPr>
      <xdr:spPr>
        <a:xfrm>
          <a:off x="1968500" y="1052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121920</xdr:rowOff>
    </xdr:from>
    <xdr:to>
      <xdr:col>15</xdr:col>
      <xdr:colOff>50800</xdr:colOff>
      <xdr:row>61</xdr:row>
      <xdr:rowOff>167640</xdr:rowOff>
    </xdr:to>
    <xdr:cxnSp macro="">
      <xdr:nvCxnSpPr>
        <xdr:cNvPr id="96" name="直線コネクタ 95">
          <a:extLst>
            <a:ext uri="{FF2B5EF4-FFF2-40B4-BE49-F238E27FC236}">
              <a16:creationId xmlns:a16="http://schemas.microsoft.com/office/drawing/2014/main" id="{BC57E0F3-CED6-41B9-A15F-9A09B6D4C79C}"/>
            </a:ext>
          </a:extLst>
        </xdr:cNvPr>
        <xdr:cNvCxnSpPr/>
      </xdr:nvCxnSpPr>
      <xdr:spPr>
        <a:xfrm>
          <a:off x="2019300" y="1058037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36830</xdr:rowOff>
    </xdr:from>
    <xdr:to>
      <xdr:col>6</xdr:col>
      <xdr:colOff>38100</xdr:colOff>
      <xdr:row>61</xdr:row>
      <xdr:rowOff>138430</xdr:rowOff>
    </xdr:to>
    <xdr:sp macro="" textlink="">
      <xdr:nvSpPr>
        <xdr:cNvPr id="97" name="楕円 96">
          <a:extLst>
            <a:ext uri="{FF2B5EF4-FFF2-40B4-BE49-F238E27FC236}">
              <a16:creationId xmlns:a16="http://schemas.microsoft.com/office/drawing/2014/main" id="{9F76241E-8DB2-47AF-B776-5F50B1681394}"/>
            </a:ext>
          </a:extLst>
        </xdr:cNvPr>
        <xdr:cNvSpPr/>
      </xdr:nvSpPr>
      <xdr:spPr>
        <a:xfrm>
          <a:off x="1079500" y="1049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87630</xdr:rowOff>
    </xdr:from>
    <xdr:to>
      <xdr:col>10</xdr:col>
      <xdr:colOff>114300</xdr:colOff>
      <xdr:row>61</xdr:row>
      <xdr:rowOff>121920</xdr:rowOff>
    </xdr:to>
    <xdr:cxnSp macro="">
      <xdr:nvCxnSpPr>
        <xdr:cNvPr id="98" name="直線コネクタ 97">
          <a:extLst>
            <a:ext uri="{FF2B5EF4-FFF2-40B4-BE49-F238E27FC236}">
              <a16:creationId xmlns:a16="http://schemas.microsoft.com/office/drawing/2014/main" id="{43017171-5D21-42B0-82CB-B8F11475D2A6}"/>
            </a:ext>
          </a:extLst>
        </xdr:cNvPr>
        <xdr:cNvCxnSpPr/>
      </xdr:nvCxnSpPr>
      <xdr:spPr>
        <a:xfrm>
          <a:off x="1130300" y="1054608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15892</xdr:rowOff>
    </xdr:from>
    <xdr:ext cx="405111" cy="259045"/>
    <xdr:sp macro="" textlink="">
      <xdr:nvSpPr>
        <xdr:cNvPr id="99" name="n_1aveValue【体育館・プール】&#10;有形固定資産減価償却率">
          <a:extLst>
            <a:ext uri="{FF2B5EF4-FFF2-40B4-BE49-F238E27FC236}">
              <a16:creationId xmlns:a16="http://schemas.microsoft.com/office/drawing/2014/main" id="{2DF6DD5B-A4E8-4187-94E0-B1E7B7735A59}"/>
            </a:ext>
          </a:extLst>
        </xdr:cNvPr>
        <xdr:cNvSpPr txBox="1"/>
      </xdr:nvSpPr>
      <xdr:spPr>
        <a:xfrm>
          <a:off x="3582044" y="10131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10177</xdr:rowOff>
    </xdr:from>
    <xdr:ext cx="405111" cy="259045"/>
    <xdr:sp macro="" textlink="">
      <xdr:nvSpPr>
        <xdr:cNvPr id="100" name="n_2aveValue【体育館・プール】&#10;有形固定資産減価償却率">
          <a:extLst>
            <a:ext uri="{FF2B5EF4-FFF2-40B4-BE49-F238E27FC236}">
              <a16:creationId xmlns:a16="http://schemas.microsoft.com/office/drawing/2014/main" id="{678E5267-7C0B-4DA7-B569-E1615A60A494}"/>
            </a:ext>
          </a:extLst>
        </xdr:cNvPr>
        <xdr:cNvSpPr txBox="1"/>
      </xdr:nvSpPr>
      <xdr:spPr>
        <a:xfrm>
          <a:off x="2705744" y="1012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2557</xdr:rowOff>
    </xdr:from>
    <xdr:ext cx="405111" cy="259045"/>
    <xdr:sp macro="" textlink="">
      <xdr:nvSpPr>
        <xdr:cNvPr id="101" name="n_3aveValue【体育館・プール】&#10;有形固定資産減価償却率">
          <a:extLst>
            <a:ext uri="{FF2B5EF4-FFF2-40B4-BE49-F238E27FC236}">
              <a16:creationId xmlns:a16="http://schemas.microsoft.com/office/drawing/2014/main" id="{1B1810F0-1692-425E-B580-236DCF262E19}"/>
            </a:ext>
          </a:extLst>
        </xdr:cNvPr>
        <xdr:cNvSpPr txBox="1"/>
      </xdr:nvSpPr>
      <xdr:spPr>
        <a:xfrm>
          <a:off x="1816744" y="10118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97807</xdr:rowOff>
    </xdr:from>
    <xdr:ext cx="405111" cy="259045"/>
    <xdr:sp macro="" textlink="">
      <xdr:nvSpPr>
        <xdr:cNvPr id="102" name="n_4aveValue【体育館・プール】&#10;有形固定資産減価償却率">
          <a:extLst>
            <a:ext uri="{FF2B5EF4-FFF2-40B4-BE49-F238E27FC236}">
              <a16:creationId xmlns:a16="http://schemas.microsoft.com/office/drawing/2014/main" id="{645823B5-8AA4-4AAA-A1A2-354E28ECC851}"/>
            </a:ext>
          </a:extLst>
        </xdr:cNvPr>
        <xdr:cNvSpPr txBox="1"/>
      </xdr:nvSpPr>
      <xdr:spPr>
        <a:xfrm>
          <a:off x="927744" y="1004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72407</xdr:rowOff>
    </xdr:from>
    <xdr:ext cx="405111" cy="259045"/>
    <xdr:sp macro="" textlink="">
      <xdr:nvSpPr>
        <xdr:cNvPr id="103" name="n_1mainValue【体育館・プール】&#10;有形固定資産減価償却率">
          <a:extLst>
            <a:ext uri="{FF2B5EF4-FFF2-40B4-BE49-F238E27FC236}">
              <a16:creationId xmlns:a16="http://schemas.microsoft.com/office/drawing/2014/main" id="{CF6BB8B8-2C76-4908-871D-CD2E1EBBC717}"/>
            </a:ext>
          </a:extLst>
        </xdr:cNvPr>
        <xdr:cNvSpPr txBox="1"/>
      </xdr:nvSpPr>
      <xdr:spPr>
        <a:xfrm>
          <a:off x="3582044" y="10702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38117</xdr:rowOff>
    </xdr:from>
    <xdr:ext cx="405111" cy="259045"/>
    <xdr:sp macro="" textlink="">
      <xdr:nvSpPr>
        <xdr:cNvPr id="104" name="n_2mainValue【体育館・プール】&#10;有形固定資産減価償却率">
          <a:extLst>
            <a:ext uri="{FF2B5EF4-FFF2-40B4-BE49-F238E27FC236}">
              <a16:creationId xmlns:a16="http://schemas.microsoft.com/office/drawing/2014/main" id="{976C90A5-8BD2-49B5-A98C-ECD3CC765A9C}"/>
            </a:ext>
          </a:extLst>
        </xdr:cNvPr>
        <xdr:cNvSpPr txBox="1"/>
      </xdr:nvSpPr>
      <xdr:spPr>
        <a:xfrm>
          <a:off x="2705744" y="10668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163847</xdr:rowOff>
    </xdr:from>
    <xdr:ext cx="405111" cy="259045"/>
    <xdr:sp macro="" textlink="">
      <xdr:nvSpPr>
        <xdr:cNvPr id="105" name="n_3mainValue【体育館・プール】&#10;有形固定資産減価償却率">
          <a:extLst>
            <a:ext uri="{FF2B5EF4-FFF2-40B4-BE49-F238E27FC236}">
              <a16:creationId xmlns:a16="http://schemas.microsoft.com/office/drawing/2014/main" id="{3622A8BD-A74C-4B80-B30C-84B3EF2D8D72}"/>
            </a:ext>
          </a:extLst>
        </xdr:cNvPr>
        <xdr:cNvSpPr txBox="1"/>
      </xdr:nvSpPr>
      <xdr:spPr>
        <a:xfrm>
          <a:off x="1816744" y="10622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129557</xdr:rowOff>
    </xdr:from>
    <xdr:ext cx="405111" cy="259045"/>
    <xdr:sp macro="" textlink="">
      <xdr:nvSpPr>
        <xdr:cNvPr id="106" name="n_4mainValue【体育館・プール】&#10;有形固定資産減価償却率">
          <a:extLst>
            <a:ext uri="{FF2B5EF4-FFF2-40B4-BE49-F238E27FC236}">
              <a16:creationId xmlns:a16="http://schemas.microsoft.com/office/drawing/2014/main" id="{5A3B8579-11AE-4813-9E45-E6F67E43CCA5}"/>
            </a:ext>
          </a:extLst>
        </xdr:cNvPr>
        <xdr:cNvSpPr txBox="1"/>
      </xdr:nvSpPr>
      <xdr:spPr>
        <a:xfrm>
          <a:off x="927744" y="10588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7" name="正方形/長方形 106">
          <a:extLst>
            <a:ext uri="{FF2B5EF4-FFF2-40B4-BE49-F238E27FC236}">
              <a16:creationId xmlns:a16="http://schemas.microsoft.com/office/drawing/2014/main" id="{2F127EC0-2229-4F66-860D-C41D01A8192C}"/>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8" name="正方形/長方形 107">
          <a:extLst>
            <a:ext uri="{FF2B5EF4-FFF2-40B4-BE49-F238E27FC236}">
              <a16:creationId xmlns:a16="http://schemas.microsoft.com/office/drawing/2014/main" id="{F29E3BC4-032A-4C21-A994-8DC6BEFDBF62}"/>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9" name="正方形/長方形 108">
          <a:extLst>
            <a:ext uri="{FF2B5EF4-FFF2-40B4-BE49-F238E27FC236}">
              <a16:creationId xmlns:a16="http://schemas.microsoft.com/office/drawing/2014/main" id="{BC259A29-EB49-4038-BA27-CB4F215FCFEB}"/>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0" name="正方形/長方形 109">
          <a:extLst>
            <a:ext uri="{FF2B5EF4-FFF2-40B4-BE49-F238E27FC236}">
              <a16:creationId xmlns:a16="http://schemas.microsoft.com/office/drawing/2014/main" id="{B928FC19-3671-463C-A6D7-25BE57FEF898}"/>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1" name="正方形/長方形 110">
          <a:extLst>
            <a:ext uri="{FF2B5EF4-FFF2-40B4-BE49-F238E27FC236}">
              <a16:creationId xmlns:a16="http://schemas.microsoft.com/office/drawing/2014/main" id="{0556BF46-487C-41D6-8D4D-9EFE228C9B63}"/>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2" name="正方形/長方形 111">
          <a:extLst>
            <a:ext uri="{FF2B5EF4-FFF2-40B4-BE49-F238E27FC236}">
              <a16:creationId xmlns:a16="http://schemas.microsoft.com/office/drawing/2014/main" id="{D30FECC8-FFD4-4AA2-9B31-AE1D1DD9D3F2}"/>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3" name="正方形/長方形 112">
          <a:extLst>
            <a:ext uri="{FF2B5EF4-FFF2-40B4-BE49-F238E27FC236}">
              <a16:creationId xmlns:a16="http://schemas.microsoft.com/office/drawing/2014/main" id="{05253001-1384-4F97-9E38-8AECB4B2F2A4}"/>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4" name="正方形/長方形 113">
          <a:extLst>
            <a:ext uri="{FF2B5EF4-FFF2-40B4-BE49-F238E27FC236}">
              <a16:creationId xmlns:a16="http://schemas.microsoft.com/office/drawing/2014/main" id="{A3C69771-6D1B-4039-ACA7-5A5E72797337}"/>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5" name="テキスト ボックス 114">
          <a:extLst>
            <a:ext uri="{FF2B5EF4-FFF2-40B4-BE49-F238E27FC236}">
              <a16:creationId xmlns:a16="http://schemas.microsoft.com/office/drawing/2014/main" id="{1C8D4EBE-79D3-4877-9487-6BB2BC7CF2E2}"/>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6" name="直線コネクタ 115">
          <a:extLst>
            <a:ext uri="{FF2B5EF4-FFF2-40B4-BE49-F238E27FC236}">
              <a16:creationId xmlns:a16="http://schemas.microsoft.com/office/drawing/2014/main" id="{634C5F30-AC77-49F0-B292-056D78B56ABC}"/>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17" name="直線コネクタ 116">
          <a:extLst>
            <a:ext uri="{FF2B5EF4-FFF2-40B4-BE49-F238E27FC236}">
              <a16:creationId xmlns:a16="http://schemas.microsoft.com/office/drawing/2014/main" id="{6CD0BBF0-6078-43DE-8DDC-7BEEEA777C41}"/>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18" name="テキスト ボックス 117">
          <a:extLst>
            <a:ext uri="{FF2B5EF4-FFF2-40B4-BE49-F238E27FC236}">
              <a16:creationId xmlns:a16="http://schemas.microsoft.com/office/drawing/2014/main" id="{0238FB9C-2197-4944-AB30-F6D5AE43F81E}"/>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19" name="直線コネクタ 118">
          <a:extLst>
            <a:ext uri="{FF2B5EF4-FFF2-40B4-BE49-F238E27FC236}">
              <a16:creationId xmlns:a16="http://schemas.microsoft.com/office/drawing/2014/main" id="{A6CF0621-81E0-4F85-9E52-7EDEB1D2E434}"/>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20" name="テキスト ボックス 119">
          <a:extLst>
            <a:ext uri="{FF2B5EF4-FFF2-40B4-BE49-F238E27FC236}">
              <a16:creationId xmlns:a16="http://schemas.microsoft.com/office/drawing/2014/main" id="{0EEF56E6-A325-4FE6-B92B-D0174A94DE3D}"/>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21" name="直線コネクタ 120">
          <a:extLst>
            <a:ext uri="{FF2B5EF4-FFF2-40B4-BE49-F238E27FC236}">
              <a16:creationId xmlns:a16="http://schemas.microsoft.com/office/drawing/2014/main" id="{C47C276C-7858-4758-A03C-18127BC1E866}"/>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22" name="テキスト ボックス 121">
          <a:extLst>
            <a:ext uri="{FF2B5EF4-FFF2-40B4-BE49-F238E27FC236}">
              <a16:creationId xmlns:a16="http://schemas.microsoft.com/office/drawing/2014/main" id="{46FFF13E-8651-4843-AFDA-B13FC513C4BF}"/>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23" name="直線コネクタ 122">
          <a:extLst>
            <a:ext uri="{FF2B5EF4-FFF2-40B4-BE49-F238E27FC236}">
              <a16:creationId xmlns:a16="http://schemas.microsoft.com/office/drawing/2014/main" id="{769E6978-B531-43E6-B7A6-C0F19DE55713}"/>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24" name="テキスト ボックス 123">
          <a:extLst>
            <a:ext uri="{FF2B5EF4-FFF2-40B4-BE49-F238E27FC236}">
              <a16:creationId xmlns:a16="http://schemas.microsoft.com/office/drawing/2014/main" id="{79226C19-9F49-4911-9920-AD1E5FDE629C}"/>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25" name="直線コネクタ 124">
          <a:extLst>
            <a:ext uri="{FF2B5EF4-FFF2-40B4-BE49-F238E27FC236}">
              <a16:creationId xmlns:a16="http://schemas.microsoft.com/office/drawing/2014/main" id="{8C0E5EFD-4EC0-4E5F-B663-7B99B9DCFF35}"/>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26" name="テキスト ボックス 125">
          <a:extLst>
            <a:ext uri="{FF2B5EF4-FFF2-40B4-BE49-F238E27FC236}">
              <a16:creationId xmlns:a16="http://schemas.microsoft.com/office/drawing/2014/main" id="{D05C3FDF-6C65-4DB1-9501-EB1717E8A800}"/>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7" name="直線コネクタ 126">
          <a:extLst>
            <a:ext uri="{FF2B5EF4-FFF2-40B4-BE49-F238E27FC236}">
              <a16:creationId xmlns:a16="http://schemas.microsoft.com/office/drawing/2014/main" id="{AF68AE95-38BF-4822-8360-84A0EA55A5CD}"/>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8" name="テキスト ボックス 127">
          <a:extLst>
            <a:ext uri="{FF2B5EF4-FFF2-40B4-BE49-F238E27FC236}">
              <a16:creationId xmlns:a16="http://schemas.microsoft.com/office/drawing/2014/main" id="{FB6EA8D6-3D4D-4E86-97D5-71E72C578F3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9" name="【体育館・プール】&#10;一人当たり面積グラフ枠">
          <a:extLst>
            <a:ext uri="{FF2B5EF4-FFF2-40B4-BE49-F238E27FC236}">
              <a16:creationId xmlns:a16="http://schemas.microsoft.com/office/drawing/2014/main" id="{6B5F94D3-371A-4FB3-9058-6AFB8CC66D48}"/>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1905</xdr:rowOff>
    </xdr:from>
    <xdr:to>
      <xdr:col>54</xdr:col>
      <xdr:colOff>189865</xdr:colOff>
      <xdr:row>64</xdr:row>
      <xdr:rowOff>72390</xdr:rowOff>
    </xdr:to>
    <xdr:cxnSp macro="">
      <xdr:nvCxnSpPr>
        <xdr:cNvPr id="130" name="直線コネクタ 129">
          <a:extLst>
            <a:ext uri="{FF2B5EF4-FFF2-40B4-BE49-F238E27FC236}">
              <a16:creationId xmlns:a16="http://schemas.microsoft.com/office/drawing/2014/main" id="{FAF89440-9158-4144-A8A5-916DF018D797}"/>
            </a:ext>
          </a:extLst>
        </xdr:cNvPr>
        <xdr:cNvCxnSpPr/>
      </xdr:nvCxnSpPr>
      <xdr:spPr>
        <a:xfrm flipV="1">
          <a:off x="10476865" y="9774555"/>
          <a:ext cx="0" cy="1270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76217</xdr:rowOff>
    </xdr:from>
    <xdr:ext cx="469744" cy="259045"/>
    <xdr:sp macro="" textlink="">
      <xdr:nvSpPr>
        <xdr:cNvPr id="131" name="【体育館・プール】&#10;一人当たり面積最小値テキスト">
          <a:extLst>
            <a:ext uri="{FF2B5EF4-FFF2-40B4-BE49-F238E27FC236}">
              <a16:creationId xmlns:a16="http://schemas.microsoft.com/office/drawing/2014/main" id="{0F9160DA-5BFC-43A6-8FFC-E04E5B3CDDE6}"/>
            </a:ext>
          </a:extLst>
        </xdr:cNvPr>
        <xdr:cNvSpPr txBox="1"/>
      </xdr:nvSpPr>
      <xdr:spPr>
        <a:xfrm>
          <a:off x="10515600" y="11049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72390</xdr:rowOff>
    </xdr:from>
    <xdr:to>
      <xdr:col>55</xdr:col>
      <xdr:colOff>88900</xdr:colOff>
      <xdr:row>64</xdr:row>
      <xdr:rowOff>72390</xdr:rowOff>
    </xdr:to>
    <xdr:cxnSp macro="">
      <xdr:nvCxnSpPr>
        <xdr:cNvPr id="132" name="直線コネクタ 131">
          <a:extLst>
            <a:ext uri="{FF2B5EF4-FFF2-40B4-BE49-F238E27FC236}">
              <a16:creationId xmlns:a16="http://schemas.microsoft.com/office/drawing/2014/main" id="{DB0A4C78-3ACC-4EEA-8213-F758ABCE49AC}"/>
            </a:ext>
          </a:extLst>
        </xdr:cNvPr>
        <xdr:cNvCxnSpPr/>
      </xdr:nvCxnSpPr>
      <xdr:spPr>
        <a:xfrm>
          <a:off x="10388600" y="11045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120032</xdr:rowOff>
    </xdr:from>
    <xdr:ext cx="469744" cy="259045"/>
    <xdr:sp macro="" textlink="">
      <xdr:nvSpPr>
        <xdr:cNvPr id="133" name="【体育館・プール】&#10;一人当たり面積最大値テキスト">
          <a:extLst>
            <a:ext uri="{FF2B5EF4-FFF2-40B4-BE49-F238E27FC236}">
              <a16:creationId xmlns:a16="http://schemas.microsoft.com/office/drawing/2014/main" id="{4FAADC1F-AF35-43DD-A621-056BE0AF7C6B}"/>
            </a:ext>
          </a:extLst>
        </xdr:cNvPr>
        <xdr:cNvSpPr txBox="1"/>
      </xdr:nvSpPr>
      <xdr:spPr>
        <a:xfrm>
          <a:off x="10515600" y="9549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1905</xdr:rowOff>
    </xdr:from>
    <xdr:to>
      <xdr:col>55</xdr:col>
      <xdr:colOff>88900</xdr:colOff>
      <xdr:row>57</xdr:row>
      <xdr:rowOff>1905</xdr:rowOff>
    </xdr:to>
    <xdr:cxnSp macro="">
      <xdr:nvCxnSpPr>
        <xdr:cNvPr id="134" name="直線コネクタ 133">
          <a:extLst>
            <a:ext uri="{FF2B5EF4-FFF2-40B4-BE49-F238E27FC236}">
              <a16:creationId xmlns:a16="http://schemas.microsoft.com/office/drawing/2014/main" id="{ECC1CC67-8EF1-47BB-BF0F-A31A04E0418E}"/>
            </a:ext>
          </a:extLst>
        </xdr:cNvPr>
        <xdr:cNvCxnSpPr/>
      </xdr:nvCxnSpPr>
      <xdr:spPr>
        <a:xfrm>
          <a:off x="10388600" y="9774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123461</xdr:rowOff>
    </xdr:from>
    <xdr:ext cx="469744" cy="259045"/>
    <xdr:sp macro="" textlink="">
      <xdr:nvSpPr>
        <xdr:cNvPr id="135" name="【体育館・プール】&#10;一人当たり面積平均値テキスト">
          <a:extLst>
            <a:ext uri="{FF2B5EF4-FFF2-40B4-BE49-F238E27FC236}">
              <a16:creationId xmlns:a16="http://schemas.microsoft.com/office/drawing/2014/main" id="{311C6C49-7CC6-4F93-88C0-4030F9B910F3}"/>
            </a:ext>
          </a:extLst>
        </xdr:cNvPr>
        <xdr:cNvSpPr txBox="1"/>
      </xdr:nvSpPr>
      <xdr:spPr>
        <a:xfrm>
          <a:off x="10515600" y="107533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145034</xdr:rowOff>
    </xdr:from>
    <xdr:to>
      <xdr:col>55</xdr:col>
      <xdr:colOff>50800</xdr:colOff>
      <xdr:row>63</xdr:row>
      <xdr:rowOff>75184</xdr:rowOff>
    </xdr:to>
    <xdr:sp macro="" textlink="">
      <xdr:nvSpPr>
        <xdr:cNvPr id="136" name="フローチャート: 判断 135">
          <a:extLst>
            <a:ext uri="{FF2B5EF4-FFF2-40B4-BE49-F238E27FC236}">
              <a16:creationId xmlns:a16="http://schemas.microsoft.com/office/drawing/2014/main" id="{333C50C9-1D95-4B22-9354-364BE1EEEC27}"/>
            </a:ext>
          </a:extLst>
        </xdr:cNvPr>
        <xdr:cNvSpPr/>
      </xdr:nvSpPr>
      <xdr:spPr>
        <a:xfrm>
          <a:off x="10426700" y="10774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158750</xdr:rowOff>
    </xdr:from>
    <xdr:to>
      <xdr:col>50</xdr:col>
      <xdr:colOff>165100</xdr:colOff>
      <xdr:row>63</xdr:row>
      <xdr:rowOff>88900</xdr:rowOff>
    </xdr:to>
    <xdr:sp macro="" textlink="">
      <xdr:nvSpPr>
        <xdr:cNvPr id="137" name="フローチャート: 判断 136">
          <a:extLst>
            <a:ext uri="{FF2B5EF4-FFF2-40B4-BE49-F238E27FC236}">
              <a16:creationId xmlns:a16="http://schemas.microsoft.com/office/drawing/2014/main" id="{30A9572E-2219-4190-ACBC-430AB6DB6517}"/>
            </a:ext>
          </a:extLst>
        </xdr:cNvPr>
        <xdr:cNvSpPr/>
      </xdr:nvSpPr>
      <xdr:spPr>
        <a:xfrm>
          <a:off x="9588500" y="10788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130937</xdr:rowOff>
    </xdr:from>
    <xdr:to>
      <xdr:col>46</xdr:col>
      <xdr:colOff>38100</xdr:colOff>
      <xdr:row>63</xdr:row>
      <xdr:rowOff>61087</xdr:rowOff>
    </xdr:to>
    <xdr:sp macro="" textlink="">
      <xdr:nvSpPr>
        <xdr:cNvPr id="138" name="フローチャート: 判断 137">
          <a:extLst>
            <a:ext uri="{FF2B5EF4-FFF2-40B4-BE49-F238E27FC236}">
              <a16:creationId xmlns:a16="http://schemas.microsoft.com/office/drawing/2014/main" id="{56D3816B-213D-4A35-B127-1B65BBA9041E}"/>
            </a:ext>
          </a:extLst>
        </xdr:cNvPr>
        <xdr:cNvSpPr/>
      </xdr:nvSpPr>
      <xdr:spPr>
        <a:xfrm>
          <a:off x="8699500" y="10760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127508</xdr:rowOff>
    </xdr:from>
    <xdr:to>
      <xdr:col>41</xdr:col>
      <xdr:colOff>101600</xdr:colOff>
      <xdr:row>63</xdr:row>
      <xdr:rowOff>57658</xdr:rowOff>
    </xdr:to>
    <xdr:sp macro="" textlink="">
      <xdr:nvSpPr>
        <xdr:cNvPr id="139" name="フローチャート: 判断 138">
          <a:extLst>
            <a:ext uri="{FF2B5EF4-FFF2-40B4-BE49-F238E27FC236}">
              <a16:creationId xmlns:a16="http://schemas.microsoft.com/office/drawing/2014/main" id="{15DE63DE-C1D3-4EF2-AF58-C062C504E0BD}"/>
            </a:ext>
          </a:extLst>
        </xdr:cNvPr>
        <xdr:cNvSpPr/>
      </xdr:nvSpPr>
      <xdr:spPr>
        <a:xfrm>
          <a:off x="7810500" y="1075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82931</xdr:rowOff>
    </xdr:from>
    <xdr:to>
      <xdr:col>36</xdr:col>
      <xdr:colOff>165100</xdr:colOff>
      <xdr:row>63</xdr:row>
      <xdr:rowOff>13081</xdr:rowOff>
    </xdr:to>
    <xdr:sp macro="" textlink="">
      <xdr:nvSpPr>
        <xdr:cNvPr id="140" name="フローチャート: 判断 139">
          <a:extLst>
            <a:ext uri="{FF2B5EF4-FFF2-40B4-BE49-F238E27FC236}">
              <a16:creationId xmlns:a16="http://schemas.microsoft.com/office/drawing/2014/main" id="{C4987B24-D87E-4D4F-8BC3-B49EAEF2E4E2}"/>
            </a:ext>
          </a:extLst>
        </xdr:cNvPr>
        <xdr:cNvSpPr/>
      </xdr:nvSpPr>
      <xdr:spPr>
        <a:xfrm>
          <a:off x="6921500" y="10712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41" name="テキスト ボックス 140">
          <a:extLst>
            <a:ext uri="{FF2B5EF4-FFF2-40B4-BE49-F238E27FC236}">
              <a16:creationId xmlns:a16="http://schemas.microsoft.com/office/drawing/2014/main" id="{91213FBA-1BFE-4CE7-B0C9-F6F084D91E7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2" name="テキスト ボックス 141">
          <a:extLst>
            <a:ext uri="{FF2B5EF4-FFF2-40B4-BE49-F238E27FC236}">
              <a16:creationId xmlns:a16="http://schemas.microsoft.com/office/drawing/2014/main" id="{EAE6B613-884D-423B-B678-E11D7C1361D8}"/>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3" name="テキスト ボックス 142">
          <a:extLst>
            <a:ext uri="{FF2B5EF4-FFF2-40B4-BE49-F238E27FC236}">
              <a16:creationId xmlns:a16="http://schemas.microsoft.com/office/drawing/2014/main" id="{DA4E25C0-1705-4539-A988-FFCDB5089416}"/>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4" name="テキスト ボックス 143">
          <a:extLst>
            <a:ext uri="{FF2B5EF4-FFF2-40B4-BE49-F238E27FC236}">
              <a16:creationId xmlns:a16="http://schemas.microsoft.com/office/drawing/2014/main" id="{4B239D77-70F7-4BA7-805A-A75F5AAED218}"/>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5" name="テキスト ボックス 144">
          <a:extLst>
            <a:ext uri="{FF2B5EF4-FFF2-40B4-BE49-F238E27FC236}">
              <a16:creationId xmlns:a16="http://schemas.microsoft.com/office/drawing/2014/main" id="{8C332767-08A3-4670-B3B9-D304E085A27C}"/>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115697</xdr:rowOff>
    </xdr:from>
    <xdr:to>
      <xdr:col>55</xdr:col>
      <xdr:colOff>50800</xdr:colOff>
      <xdr:row>63</xdr:row>
      <xdr:rowOff>45847</xdr:rowOff>
    </xdr:to>
    <xdr:sp macro="" textlink="">
      <xdr:nvSpPr>
        <xdr:cNvPr id="146" name="楕円 145">
          <a:extLst>
            <a:ext uri="{FF2B5EF4-FFF2-40B4-BE49-F238E27FC236}">
              <a16:creationId xmlns:a16="http://schemas.microsoft.com/office/drawing/2014/main" id="{C876E9C7-A9D1-4311-B7B8-762B612166E6}"/>
            </a:ext>
          </a:extLst>
        </xdr:cNvPr>
        <xdr:cNvSpPr/>
      </xdr:nvSpPr>
      <xdr:spPr>
        <a:xfrm>
          <a:off x="10426700" y="10745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138574</xdr:rowOff>
    </xdr:from>
    <xdr:ext cx="469744" cy="259045"/>
    <xdr:sp macro="" textlink="">
      <xdr:nvSpPr>
        <xdr:cNvPr id="147" name="【体育館・プール】&#10;一人当たり面積該当値テキスト">
          <a:extLst>
            <a:ext uri="{FF2B5EF4-FFF2-40B4-BE49-F238E27FC236}">
              <a16:creationId xmlns:a16="http://schemas.microsoft.com/office/drawing/2014/main" id="{AF04E09B-8C5B-4907-8369-0CF415FEDEA9}"/>
            </a:ext>
          </a:extLst>
        </xdr:cNvPr>
        <xdr:cNvSpPr txBox="1"/>
      </xdr:nvSpPr>
      <xdr:spPr>
        <a:xfrm>
          <a:off x="10515600" y="10597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123698</xdr:rowOff>
    </xdr:from>
    <xdr:to>
      <xdr:col>50</xdr:col>
      <xdr:colOff>165100</xdr:colOff>
      <xdr:row>63</xdr:row>
      <xdr:rowOff>53848</xdr:rowOff>
    </xdr:to>
    <xdr:sp macro="" textlink="">
      <xdr:nvSpPr>
        <xdr:cNvPr id="148" name="楕円 147">
          <a:extLst>
            <a:ext uri="{FF2B5EF4-FFF2-40B4-BE49-F238E27FC236}">
              <a16:creationId xmlns:a16="http://schemas.microsoft.com/office/drawing/2014/main" id="{E2860716-A17C-4471-BAA3-C041B0EC31E2}"/>
            </a:ext>
          </a:extLst>
        </xdr:cNvPr>
        <xdr:cNvSpPr/>
      </xdr:nvSpPr>
      <xdr:spPr>
        <a:xfrm>
          <a:off x="9588500" y="10753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166497</xdr:rowOff>
    </xdr:from>
    <xdr:to>
      <xdr:col>55</xdr:col>
      <xdr:colOff>0</xdr:colOff>
      <xdr:row>63</xdr:row>
      <xdr:rowOff>3048</xdr:rowOff>
    </xdr:to>
    <xdr:cxnSp macro="">
      <xdr:nvCxnSpPr>
        <xdr:cNvPr id="149" name="直線コネクタ 148">
          <a:extLst>
            <a:ext uri="{FF2B5EF4-FFF2-40B4-BE49-F238E27FC236}">
              <a16:creationId xmlns:a16="http://schemas.microsoft.com/office/drawing/2014/main" id="{A30BB098-8422-42EB-95D4-76B029F8F8F2}"/>
            </a:ext>
          </a:extLst>
        </xdr:cNvPr>
        <xdr:cNvCxnSpPr/>
      </xdr:nvCxnSpPr>
      <xdr:spPr>
        <a:xfrm flipV="1">
          <a:off x="9639300" y="10796397"/>
          <a:ext cx="8382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128270</xdr:rowOff>
    </xdr:from>
    <xdr:to>
      <xdr:col>46</xdr:col>
      <xdr:colOff>38100</xdr:colOff>
      <xdr:row>63</xdr:row>
      <xdr:rowOff>58420</xdr:rowOff>
    </xdr:to>
    <xdr:sp macro="" textlink="">
      <xdr:nvSpPr>
        <xdr:cNvPr id="150" name="楕円 149">
          <a:extLst>
            <a:ext uri="{FF2B5EF4-FFF2-40B4-BE49-F238E27FC236}">
              <a16:creationId xmlns:a16="http://schemas.microsoft.com/office/drawing/2014/main" id="{EEB361BD-6E2A-4359-B89C-C8309140960B}"/>
            </a:ext>
          </a:extLst>
        </xdr:cNvPr>
        <xdr:cNvSpPr/>
      </xdr:nvSpPr>
      <xdr:spPr>
        <a:xfrm>
          <a:off x="8699500" y="1075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3048</xdr:rowOff>
    </xdr:from>
    <xdr:to>
      <xdr:col>50</xdr:col>
      <xdr:colOff>114300</xdr:colOff>
      <xdr:row>63</xdr:row>
      <xdr:rowOff>7620</xdr:rowOff>
    </xdr:to>
    <xdr:cxnSp macro="">
      <xdr:nvCxnSpPr>
        <xdr:cNvPr id="151" name="直線コネクタ 150">
          <a:extLst>
            <a:ext uri="{FF2B5EF4-FFF2-40B4-BE49-F238E27FC236}">
              <a16:creationId xmlns:a16="http://schemas.microsoft.com/office/drawing/2014/main" id="{F8FFE336-DEAF-430B-BA51-140561164EE9}"/>
            </a:ext>
          </a:extLst>
        </xdr:cNvPr>
        <xdr:cNvCxnSpPr/>
      </xdr:nvCxnSpPr>
      <xdr:spPr>
        <a:xfrm flipV="1">
          <a:off x="8750300" y="1080439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139319</xdr:rowOff>
    </xdr:from>
    <xdr:to>
      <xdr:col>41</xdr:col>
      <xdr:colOff>101600</xdr:colOff>
      <xdr:row>63</xdr:row>
      <xdr:rowOff>69469</xdr:rowOff>
    </xdr:to>
    <xdr:sp macro="" textlink="">
      <xdr:nvSpPr>
        <xdr:cNvPr id="152" name="楕円 151">
          <a:extLst>
            <a:ext uri="{FF2B5EF4-FFF2-40B4-BE49-F238E27FC236}">
              <a16:creationId xmlns:a16="http://schemas.microsoft.com/office/drawing/2014/main" id="{B78C719C-25B0-415F-96DB-9449753490EE}"/>
            </a:ext>
          </a:extLst>
        </xdr:cNvPr>
        <xdr:cNvSpPr/>
      </xdr:nvSpPr>
      <xdr:spPr>
        <a:xfrm>
          <a:off x="7810500" y="10769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7620</xdr:rowOff>
    </xdr:from>
    <xdr:to>
      <xdr:col>45</xdr:col>
      <xdr:colOff>177800</xdr:colOff>
      <xdr:row>63</xdr:row>
      <xdr:rowOff>18669</xdr:rowOff>
    </xdr:to>
    <xdr:cxnSp macro="">
      <xdr:nvCxnSpPr>
        <xdr:cNvPr id="153" name="直線コネクタ 152">
          <a:extLst>
            <a:ext uri="{FF2B5EF4-FFF2-40B4-BE49-F238E27FC236}">
              <a16:creationId xmlns:a16="http://schemas.microsoft.com/office/drawing/2014/main" id="{CFB8E4BF-967F-4A97-ABD4-EF3344C29FB9}"/>
            </a:ext>
          </a:extLst>
        </xdr:cNvPr>
        <xdr:cNvCxnSpPr/>
      </xdr:nvCxnSpPr>
      <xdr:spPr>
        <a:xfrm flipV="1">
          <a:off x="7861300" y="10808970"/>
          <a:ext cx="889000" cy="11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146177</xdr:rowOff>
    </xdr:from>
    <xdr:to>
      <xdr:col>36</xdr:col>
      <xdr:colOff>165100</xdr:colOff>
      <xdr:row>63</xdr:row>
      <xdr:rowOff>76327</xdr:rowOff>
    </xdr:to>
    <xdr:sp macro="" textlink="">
      <xdr:nvSpPr>
        <xdr:cNvPr id="154" name="楕円 153">
          <a:extLst>
            <a:ext uri="{FF2B5EF4-FFF2-40B4-BE49-F238E27FC236}">
              <a16:creationId xmlns:a16="http://schemas.microsoft.com/office/drawing/2014/main" id="{DFFC9CE2-B041-4E85-A79A-FC7F5D58DF85}"/>
            </a:ext>
          </a:extLst>
        </xdr:cNvPr>
        <xdr:cNvSpPr/>
      </xdr:nvSpPr>
      <xdr:spPr>
        <a:xfrm>
          <a:off x="6921500" y="10776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18669</xdr:rowOff>
    </xdr:from>
    <xdr:to>
      <xdr:col>41</xdr:col>
      <xdr:colOff>50800</xdr:colOff>
      <xdr:row>63</xdr:row>
      <xdr:rowOff>25527</xdr:rowOff>
    </xdr:to>
    <xdr:cxnSp macro="">
      <xdr:nvCxnSpPr>
        <xdr:cNvPr id="155" name="直線コネクタ 154">
          <a:extLst>
            <a:ext uri="{FF2B5EF4-FFF2-40B4-BE49-F238E27FC236}">
              <a16:creationId xmlns:a16="http://schemas.microsoft.com/office/drawing/2014/main" id="{5E0CB80D-8E32-49DA-BB1B-5A132B4963F6}"/>
            </a:ext>
          </a:extLst>
        </xdr:cNvPr>
        <xdr:cNvCxnSpPr/>
      </xdr:nvCxnSpPr>
      <xdr:spPr>
        <a:xfrm flipV="1">
          <a:off x="6972300" y="10820019"/>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80027</xdr:rowOff>
    </xdr:from>
    <xdr:ext cx="469744" cy="259045"/>
    <xdr:sp macro="" textlink="">
      <xdr:nvSpPr>
        <xdr:cNvPr id="156" name="n_1aveValue【体育館・プール】&#10;一人当たり面積">
          <a:extLst>
            <a:ext uri="{FF2B5EF4-FFF2-40B4-BE49-F238E27FC236}">
              <a16:creationId xmlns:a16="http://schemas.microsoft.com/office/drawing/2014/main" id="{AC66B026-4A70-4499-A20F-3E3C85B8F19D}"/>
            </a:ext>
          </a:extLst>
        </xdr:cNvPr>
        <xdr:cNvSpPr txBox="1"/>
      </xdr:nvSpPr>
      <xdr:spPr>
        <a:xfrm>
          <a:off x="9391727" y="1088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52214</xdr:rowOff>
    </xdr:from>
    <xdr:ext cx="469744" cy="259045"/>
    <xdr:sp macro="" textlink="">
      <xdr:nvSpPr>
        <xdr:cNvPr id="157" name="n_2aveValue【体育館・プール】&#10;一人当たり面積">
          <a:extLst>
            <a:ext uri="{FF2B5EF4-FFF2-40B4-BE49-F238E27FC236}">
              <a16:creationId xmlns:a16="http://schemas.microsoft.com/office/drawing/2014/main" id="{05A359CC-A7D0-4076-81C2-E83BF6D9B3B4}"/>
            </a:ext>
          </a:extLst>
        </xdr:cNvPr>
        <xdr:cNvSpPr txBox="1"/>
      </xdr:nvSpPr>
      <xdr:spPr>
        <a:xfrm>
          <a:off x="8515427" y="10853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74185</xdr:rowOff>
    </xdr:from>
    <xdr:ext cx="469744" cy="259045"/>
    <xdr:sp macro="" textlink="">
      <xdr:nvSpPr>
        <xdr:cNvPr id="158" name="n_3aveValue【体育館・プール】&#10;一人当たり面積">
          <a:extLst>
            <a:ext uri="{FF2B5EF4-FFF2-40B4-BE49-F238E27FC236}">
              <a16:creationId xmlns:a16="http://schemas.microsoft.com/office/drawing/2014/main" id="{0107523E-2F0C-4026-BB4B-C74A782ACAE0}"/>
            </a:ext>
          </a:extLst>
        </xdr:cNvPr>
        <xdr:cNvSpPr txBox="1"/>
      </xdr:nvSpPr>
      <xdr:spPr>
        <a:xfrm>
          <a:off x="7626427" y="10532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29608</xdr:rowOff>
    </xdr:from>
    <xdr:ext cx="469744" cy="259045"/>
    <xdr:sp macro="" textlink="">
      <xdr:nvSpPr>
        <xdr:cNvPr id="159" name="n_4aveValue【体育館・プール】&#10;一人当たり面積">
          <a:extLst>
            <a:ext uri="{FF2B5EF4-FFF2-40B4-BE49-F238E27FC236}">
              <a16:creationId xmlns:a16="http://schemas.microsoft.com/office/drawing/2014/main" id="{33DB3433-276F-44B7-9A0B-E8AB30A76AAD}"/>
            </a:ext>
          </a:extLst>
        </xdr:cNvPr>
        <xdr:cNvSpPr txBox="1"/>
      </xdr:nvSpPr>
      <xdr:spPr>
        <a:xfrm>
          <a:off x="6737427" y="10488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70375</xdr:rowOff>
    </xdr:from>
    <xdr:ext cx="469744" cy="259045"/>
    <xdr:sp macro="" textlink="">
      <xdr:nvSpPr>
        <xdr:cNvPr id="160" name="n_1mainValue【体育館・プール】&#10;一人当たり面積">
          <a:extLst>
            <a:ext uri="{FF2B5EF4-FFF2-40B4-BE49-F238E27FC236}">
              <a16:creationId xmlns:a16="http://schemas.microsoft.com/office/drawing/2014/main" id="{91CF7EA2-9A1F-41E1-A101-56C996368C58}"/>
            </a:ext>
          </a:extLst>
        </xdr:cNvPr>
        <xdr:cNvSpPr txBox="1"/>
      </xdr:nvSpPr>
      <xdr:spPr>
        <a:xfrm>
          <a:off x="9391727" y="10528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74947</xdr:rowOff>
    </xdr:from>
    <xdr:ext cx="469744" cy="259045"/>
    <xdr:sp macro="" textlink="">
      <xdr:nvSpPr>
        <xdr:cNvPr id="161" name="n_2mainValue【体育館・プール】&#10;一人当たり面積">
          <a:extLst>
            <a:ext uri="{FF2B5EF4-FFF2-40B4-BE49-F238E27FC236}">
              <a16:creationId xmlns:a16="http://schemas.microsoft.com/office/drawing/2014/main" id="{07DB0FC5-395A-43D7-9F82-2220642C9802}"/>
            </a:ext>
          </a:extLst>
        </xdr:cNvPr>
        <xdr:cNvSpPr txBox="1"/>
      </xdr:nvSpPr>
      <xdr:spPr>
        <a:xfrm>
          <a:off x="8515427" y="10533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60596</xdr:rowOff>
    </xdr:from>
    <xdr:ext cx="469744" cy="259045"/>
    <xdr:sp macro="" textlink="">
      <xdr:nvSpPr>
        <xdr:cNvPr id="162" name="n_3mainValue【体育館・プール】&#10;一人当たり面積">
          <a:extLst>
            <a:ext uri="{FF2B5EF4-FFF2-40B4-BE49-F238E27FC236}">
              <a16:creationId xmlns:a16="http://schemas.microsoft.com/office/drawing/2014/main" id="{D73D6D65-761D-4210-ABD2-EF245D76CC95}"/>
            </a:ext>
          </a:extLst>
        </xdr:cNvPr>
        <xdr:cNvSpPr txBox="1"/>
      </xdr:nvSpPr>
      <xdr:spPr>
        <a:xfrm>
          <a:off x="7626427" y="10861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67454</xdr:rowOff>
    </xdr:from>
    <xdr:ext cx="469744" cy="259045"/>
    <xdr:sp macro="" textlink="">
      <xdr:nvSpPr>
        <xdr:cNvPr id="163" name="n_4mainValue【体育館・プール】&#10;一人当たり面積">
          <a:extLst>
            <a:ext uri="{FF2B5EF4-FFF2-40B4-BE49-F238E27FC236}">
              <a16:creationId xmlns:a16="http://schemas.microsoft.com/office/drawing/2014/main" id="{51BD6E9C-ED35-4049-9A5F-442681A1E012}"/>
            </a:ext>
          </a:extLst>
        </xdr:cNvPr>
        <xdr:cNvSpPr txBox="1"/>
      </xdr:nvSpPr>
      <xdr:spPr>
        <a:xfrm>
          <a:off x="6737427" y="10868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4" name="正方形/長方形 163">
          <a:extLst>
            <a:ext uri="{FF2B5EF4-FFF2-40B4-BE49-F238E27FC236}">
              <a16:creationId xmlns:a16="http://schemas.microsoft.com/office/drawing/2014/main" id="{6FC5B9FD-2402-4958-82F0-C6884F07AAC6}"/>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5" name="正方形/長方形 164">
          <a:extLst>
            <a:ext uri="{FF2B5EF4-FFF2-40B4-BE49-F238E27FC236}">
              <a16:creationId xmlns:a16="http://schemas.microsoft.com/office/drawing/2014/main" id="{883FC264-E02B-45E9-A9E7-A9058A003E16}"/>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6" name="正方形/長方形 165">
          <a:extLst>
            <a:ext uri="{FF2B5EF4-FFF2-40B4-BE49-F238E27FC236}">
              <a16:creationId xmlns:a16="http://schemas.microsoft.com/office/drawing/2014/main" id="{DA9D8F25-D7B4-4281-973B-C475D5C38A56}"/>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7" name="正方形/長方形 166">
          <a:extLst>
            <a:ext uri="{FF2B5EF4-FFF2-40B4-BE49-F238E27FC236}">
              <a16:creationId xmlns:a16="http://schemas.microsoft.com/office/drawing/2014/main" id="{0FFF92E9-05AD-49A5-A8F8-C76E725EA727}"/>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8" name="正方形/長方形 167">
          <a:extLst>
            <a:ext uri="{FF2B5EF4-FFF2-40B4-BE49-F238E27FC236}">
              <a16:creationId xmlns:a16="http://schemas.microsoft.com/office/drawing/2014/main" id="{887C89C8-92C5-48AF-A8AE-6FD17B88E44C}"/>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9" name="正方形/長方形 168">
          <a:extLst>
            <a:ext uri="{FF2B5EF4-FFF2-40B4-BE49-F238E27FC236}">
              <a16:creationId xmlns:a16="http://schemas.microsoft.com/office/drawing/2014/main" id="{D5EF2088-2E18-411A-AD33-07C220EEA127}"/>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70" name="正方形/長方形 169">
          <a:extLst>
            <a:ext uri="{FF2B5EF4-FFF2-40B4-BE49-F238E27FC236}">
              <a16:creationId xmlns:a16="http://schemas.microsoft.com/office/drawing/2014/main" id="{E670CED1-4BA6-4B63-A23A-17688242004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1" name="正方形/長方形 170">
          <a:extLst>
            <a:ext uri="{FF2B5EF4-FFF2-40B4-BE49-F238E27FC236}">
              <a16:creationId xmlns:a16="http://schemas.microsoft.com/office/drawing/2014/main" id="{E4FD0E15-3642-44F3-BAA7-6BF0971C3273}"/>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72" name="テキスト ボックス 171">
          <a:extLst>
            <a:ext uri="{FF2B5EF4-FFF2-40B4-BE49-F238E27FC236}">
              <a16:creationId xmlns:a16="http://schemas.microsoft.com/office/drawing/2014/main" id="{D45B1DEC-4864-4710-BF78-B81EE795B4B4}"/>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3" name="直線コネクタ 172">
          <a:extLst>
            <a:ext uri="{FF2B5EF4-FFF2-40B4-BE49-F238E27FC236}">
              <a16:creationId xmlns:a16="http://schemas.microsoft.com/office/drawing/2014/main" id="{A8243D5F-727B-49E8-9803-3EFC15A8D7DD}"/>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4" name="テキスト ボックス 173">
          <a:extLst>
            <a:ext uri="{FF2B5EF4-FFF2-40B4-BE49-F238E27FC236}">
              <a16:creationId xmlns:a16="http://schemas.microsoft.com/office/drawing/2014/main" id="{8FCDC2D5-BC21-496F-BD65-16E8F704A13D}"/>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175" name="直線コネクタ 174">
          <a:extLst>
            <a:ext uri="{FF2B5EF4-FFF2-40B4-BE49-F238E27FC236}">
              <a16:creationId xmlns:a16="http://schemas.microsoft.com/office/drawing/2014/main" id="{2AFF7F3F-9908-46AF-878E-15C8EBD5CB78}"/>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176" name="テキスト ボックス 175">
          <a:extLst>
            <a:ext uri="{FF2B5EF4-FFF2-40B4-BE49-F238E27FC236}">
              <a16:creationId xmlns:a16="http://schemas.microsoft.com/office/drawing/2014/main" id="{53A6FC69-94AA-4AA5-B8BF-C5C5A0A8266A}"/>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177" name="直線コネクタ 176">
          <a:extLst>
            <a:ext uri="{FF2B5EF4-FFF2-40B4-BE49-F238E27FC236}">
              <a16:creationId xmlns:a16="http://schemas.microsoft.com/office/drawing/2014/main" id="{4CB992A9-74F2-4CCA-8058-E441D5A613BD}"/>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178" name="テキスト ボックス 177">
          <a:extLst>
            <a:ext uri="{FF2B5EF4-FFF2-40B4-BE49-F238E27FC236}">
              <a16:creationId xmlns:a16="http://schemas.microsoft.com/office/drawing/2014/main" id="{B2C5121D-53ED-4212-B962-0DCE2B33537B}"/>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179" name="直線コネクタ 178">
          <a:extLst>
            <a:ext uri="{FF2B5EF4-FFF2-40B4-BE49-F238E27FC236}">
              <a16:creationId xmlns:a16="http://schemas.microsoft.com/office/drawing/2014/main" id="{F9805803-D797-46AB-A6C0-BC5184D2FC4E}"/>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180" name="テキスト ボックス 179">
          <a:extLst>
            <a:ext uri="{FF2B5EF4-FFF2-40B4-BE49-F238E27FC236}">
              <a16:creationId xmlns:a16="http://schemas.microsoft.com/office/drawing/2014/main" id="{7845A9A5-3B82-4CBC-9958-EB61619391A8}"/>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181" name="直線コネクタ 180">
          <a:extLst>
            <a:ext uri="{FF2B5EF4-FFF2-40B4-BE49-F238E27FC236}">
              <a16:creationId xmlns:a16="http://schemas.microsoft.com/office/drawing/2014/main" id="{84365920-DD17-4FE7-9E1F-2AD8AFA2C2A3}"/>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182" name="テキスト ボックス 181">
          <a:extLst>
            <a:ext uri="{FF2B5EF4-FFF2-40B4-BE49-F238E27FC236}">
              <a16:creationId xmlns:a16="http://schemas.microsoft.com/office/drawing/2014/main" id="{D2785071-A671-441A-B437-33DDD5831958}"/>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183" name="直線コネクタ 182">
          <a:extLst>
            <a:ext uri="{FF2B5EF4-FFF2-40B4-BE49-F238E27FC236}">
              <a16:creationId xmlns:a16="http://schemas.microsoft.com/office/drawing/2014/main" id="{822F25B0-1283-44D2-8074-2A3A07A19925}"/>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184" name="テキスト ボックス 183">
          <a:extLst>
            <a:ext uri="{FF2B5EF4-FFF2-40B4-BE49-F238E27FC236}">
              <a16:creationId xmlns:a16="http://schemas.microsoft.com/office/drawing/2014/main" id="{FC76D6AA-3675-4382-B3CF-40DD56BE0D85}"/>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185" name="直線コネクタ 184">
          <a:extLst>
            <a:ext uri="{FF2B5EF4-FFF2-40B4-BE49-F238E27FC236}">
              <a16:creationId xmlns:a16="http://schemas.microsoft.com/office/drawing/2014/main" id="{7D09CFEF-106C-452C-B50B-594D6903510E}"/>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186" name="テキスト ボックス 185">
          <a:extLst>
            <a:ext uri="{FF2B5EF4-FFF2-40B4-BE49-F238E27FC236}">
              <a16:creationId xmlns:a16="http://schemas.microsoft.com/office/drawing/2014/main" id="{4D0490B2-9CDD-4E74-8154-C5DA24571514}"/>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7" name="直線コネクタ 186">
          <a:extLst>
            <a:ext uri="{FF2B5EF4-FFF2-40B4-BE49-F238E27FC236}">
              <a16:creationId xmlns:a16="http://schemas.microsoft.com/office/drawing/2014/main" id="{DA6F7C6A-7DC3-4021-91B9-13CE0118A606}"/>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188" name="【福祉施設】&#10;有形固定資産減価償却率グラフ枠">
          <a:extLst>
            <a:ext uri="{FF2B5EF4-FFF2-40B4-BE49-F238E27FC236}">
              <a16:creationId xmlns:a16="http://schemas.microsoft.com/office/drawing/2014/main" id="{7AB46E67-A6FF-4E6B-9F89-F41C443E0175}"/>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49530</xdr:rowOff>
    </xdr:from>
    <xdr:to>
      <xdr:col>24</xdr:col>
      <xdr:colOff>62865</xdr:colOff>
      <xdr:row>86</xdr:row>
      <xdr:rowOff>168729</xdr:rowOff>
    </xdr:to>
    <xdr:cxnSp macro="">
      <xdr:nvCxnSpPr>
        <xdr:cNvPr id="189" name="直線コネクタ 188">
          <a:extLst>
            <a:ext uri="{FF2B5EF4-FFF2-40B4-BE49-F238E27FC236}">
              <a16:creationId xmlns:a16="http://schemas.microsoft.com/office/drawing/2014/main" id="{1060F15F-8F4C-4131-A9EB-46AA2E647774}"/>
            </a:ext>
          </a:extLst>
        </xdr:cNvPr>
        <xdr:cNvCxnSpPr/>
      </xdr:nvCxnSpPr>
      <xdr:spPr>
        <a:xfrm flipV="1">
          <a:off x="4634865" y="13422630"/>
          <a:ext cx="0" cy="14907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190" name="【福祉施設】&#10;有形固定資産減価償却率最小値テキスト">
          <a:extLst>
            <a:ext uri="{FF2B5EF4-FFF2-40B4-BE49-F238E27FC236}">
              <a16:creationId xmlns:a16="http://schemas.microsoft.com/office/drawing/2014/main" id="{684109A3-6201-4428-956C-7EB4F6FC1538}"/>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191" name="直線コネクタ 190">
          <a:extLst>
            <a:ext uri="{FF2B5EF4-FFF2-40B4-BE49-F238E27FC236}">
              <a16:creationId xmlns:a16="http://schemas.microsoft.com/office/drawing/2014/main" id="{AE5CB666-FDD1-4961-AF25-4EEE10E00829}"/>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167657</xdr:rowOff>
    </xdr:from>
    <xdr:ext cx="340478" cy="259045"/>
    <xdr:sp macro="" textlink="">
      <xdr:nvSpPr>
        <xdr:cNvPr id="192" name="【福祉施設】&#10;有形固定資産減価償却率最大値テキスト">
          <a:extLst>
            <a:ext uri="{FF2B5EF4-FFF2-40B4-BE49-F238E27FC236}">
              <a16:creationId xmlns:a16="http://schemas.microsoft.com/office/drawing/2014/main" id="{765A6393-C6B3-4719-BBD3-1EB81BDF7500}"/>
            </a:ext>
          </a:extLst>
        </xdr:cNvPr>
        <xdr:cNvSpPr txBox="1"/>
      </xdr:nvSpPr>
      <xdr:spPr>
        <a:xfrm>
          <a:off x="4673600" y="131978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49530</xdr:rowOff>
    </xdr:from>
    <xdr:to>
      <xdr:col>24</xdr:col>
      <xdr:colOff>152400</xdr:colOff>
      <xdr:row>78</xdr:row>
      <xdr:rowOff>49530</xdr:rowOff>
    </xdr:to>
    <xdr:cxnSp macro="">
      <xdr:nvCxnSpPr>
        <xdr:cNvPr id="193" name="直線コネクタ 192">
          <a:extLst>
            <a:ext uri="{FF2B5EF4-FFF2-40B4-BE49-F238E27FC236}">
              <a16:creationId xmlns:a16="http://schemas.microsoft.com/office/drawing/2014/main" id="{ECFEC504-06C0-45E8-96B1-D6FD88D0C268}"/>
            </a:ext>
          </a:extLst>
        </xdr:cNvPr>
        <xdr:cNvCxnSpPr/>
      </xdr:nvCxnSpPr>
      <xdr:spPr>
        <a:xfrm>
          <a:off x="4546600" y="1342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55534</xdr:rowOff>
    </xdr:from>
    <xdr:ext cx="405111" cy="259045"/>
    <xdr:sp macro="" textlink="">
      <xdr:nvSpPr>
        <xdr:cNvPr id="194" name="【福祉施設】&#10;有形固定資産減価償却率平均値テキスト">
          <a:extLst>
            <a:ext uri="{FF2B5EF4-FFF2-40B4-BE49-F238E27FC236}">
              <a16:creationId xmlns:a16="http://schemas.microsoft.com/office/drawing/2014/main" id="{B6E193D0-EFD9-49CE-AA74-433246C9B37F}"/>
            </a:ext>
          </a:extLst>
        </xdr:cNvPr>
        <xdr:cNvSpPr txBox="1"/>
      </xdr:nvSpPr>
      <xdr:spPr>
        <a:xfrm>
          <a:off x="4673600" y="142858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77107</xdr:rowOff>
    </xdr:from>
    <xdr:to>
      <xdr:col>24</xdr:col>
      <xdr:colOff>114300</xdr:colOff>
      <xdr:row>84</xdr:row>
      <xdr:rowOff>7257</xdr:rowOff>
    </xdr:to>
    <xdr:sp macro="" textlink="">
      <xdr:nvSpPr>
        <xdr:cNvPr id="195" name="フローチャート: 判断 194">
          <a:extLst>
            <a:ext uri="{FF2B5EF4-FFF2-40B4-BE49-F238E27FC236}">
              <a16:creationId xmlns:a16="http://schemas.microsoft.com/office/drawing/2014/main" id="{53879488-65CC-4350-9F9B-8D2D7663C59D}"/>
            </a:ext>
          </a:extLst>
        </xdr:cNvPr>
        <xdr:cNvSpPr/>
      </xdr:nvSpPr>
      <xdr:spPr>
        <a:xfrm>
          <a:off x="4584700" y="1430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37919</xdr:rowOff>
    </xdr:from>
    <xdr:to>
      <xdr:col>20</xdr:col>
      <xdr:colOff>38100</xdr:colOff>
      <xdr:row>83</xdr:row>
      <xdr:rowOff>139519</xdr:rowOff>
    </xdr:to>
    <xdr:sp macro="" textlink="">
      <xdr:nvSpPr>
        <xdr:cNvPr id="196" name="フローチャート: 判断 195">
          <a:extLst>
            <a:ext uri="{FF2B5EF4-FFF2-40B4-BE49-F238E27FC236}">
              <a16:creationId xmlns:a16="http://schemas.microsoft.com/office/drawing/2014/main" id="{A56BE00B-D914-4AFC-A046-8546195BB454}"/>
            </a:ext>
          </a:extLst>
        </xdr:cNvPr>
        <xdr:cNvSpPr/>
      </xdr:nvSpPr>
      <xdr:spPr>
        <a:xfrm>
          <a:off x="3746500" y="1426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44450</xdr:rowOff>
    </xdr:from>
    <xdr:to>
      <xdr:col>15</xdr:col>
      <xdr:colOff>101600</xdr:colOff>
      <xdr:row>83</xdr:row>
      <xdr:rowOff>146050</xdr:rowOff>
    </xdr:to>
    <xdr:sp macro="" textlink="">
      <xdr:nvSpPr>
        <xdr:cNvPr id="197" name="フローチャート: 判断 196">
          <a:extLst>
            <a:ext uri="{FF2B5EF4-FFF2-40B4-BE49-F238E27FC236}">
              <a16:creationId xmlns:a16="http://schemas.microsoft.com/office/drawing/2014/main" id="{AC9C6EF0-FC0D-4BD4-BBDB-1CAD83A1C01A}"/>
            </a:ext>
          </a:extLst>
        </xdr:cNvPr>
        <xdr:cNvSpPr/>
      </xdr:nvSpPr>
      <xdr:spPr>
        <a:xfrm>
          <a:off x="2857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28121</xdr:rowOff>
    </xdr:from>
    <xdr:to>
      <xdr:col>10</xdr:col>
      <xdr:colOff>165100</xdr:colOff>
      <xdr:row>83</xdr:row>
      <xdr:rowOff>129721</xdr:rowOff>
    </xdr:to>
    <xdr:sp macro="" textlink="">
      <xdr:nvSpPr>
        <xdr:cNvPr id="198" name="フローチャート: 判断 197">
          <a:extLst>
            <a:ext uri="{FF2B5EF4-FFF2-40B4-BE49-F238E27FC236}">
              <a16:creationId xmlns:a16="http://schemas.microsoft.com/office/drawing/2014/main" id="{2503FF92-180E-4B66-974F-02A40E74DBCE}"/>
            </a:ext>
          </a:extLst>
        </xdr:cNvPr>
        <xdr:cNvSpPr/>
      </xdr:nvSpPr>
      <xdr:spPr>
        <a:xfrm>
          <a:off x="1968500" y="1425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72208</xdr:rowOff>
    </xdr:from>
    <xdr:to>
      <xdr:col>6</xdr:col>
      <xdr:colOff>38100</xdr:colOff>
      <xdr:row>84</xdr:row>
      <xdr:rowOff>2358</xdr:rowOff>
    </xdr:to>
    <xdr:sp macro="" textlink="">
      <xdr:nvSpPr>
        <xdr:cNvPr id="199" name="フローチャート: 判断 198">
          <a:extLst>
            <a:ext uri="{FF2B5EF4-FFF2-40B4-BE49-F238E27FC236}">
              <a16:creationId xmlns:a16="http://schemas.microsoft.com/office/drawing/2014/main" id="{1C5A9085-21C1-45A2-862B-177236DCE773}"/>
            </a:ext>
          </a:extLst>
        </xdr:cNvPr>
        <xdr:cNvSpPr/>
      </xdr:nvSpPr>
      <xdr:spPr>
        <a:xfrm>
          <a:off x="1079500" y="14302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00" name="テキスト ボックス 199">
          <a:extLst>
            <a:ext uri="{FF2B5EF4-FFF2-40B4-BE49-F238E27FC236}">
              <a16:creationId xmlns:a16="http://schemas.microsoft.com/office/drawing/2014/main" id="{AF85729F-D406-40D9-955C-18F9590101AF}"/>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01" name="テキスト ボックス 200">
          <a:extLst>
            <a:ext uri="{FF2B5EF4-FFF2-40B4-BE49-F238E27FC236}">
              <a16:creationId xmlns:a16="http://schemas.microsoft.com/office/drawing/2014/main" id="{69EB3399-34D2-4742-A0B4-385371DCBB41}"/>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02" name="テキスト ボックス 201">
          <a:extLst>
            <a:ext uri="{FF2B5EF4-FFF2-40B4-BE49-F238E27FC236}">
              <a16:creationId xmlns:a16="http://schemas.microsoft.com/office/drawing/2014/main" id="{1FBE547B-40AD-47D4-AFE6-833BD47A1128}"/>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3" name="テキスト ボックス 202">
          <a:extLst>
            <a:ext uri="{FF2B5EF4-FFF2-40B4-BE49-F238E27FC236}">
              <a16:creationId xmlns:a16="http://schemas.microsoft.com/office/drawing/2014/main" id="{B84B5F45-8058-463B-BD9B-6E098DFD8841}"/>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4" name="テキスト ボックス 203">
          <a:extLst>
            <a:ext uri="{FF2B5EF4-FFF2-40B4-BE49-F238E27FC236}">
              <a16:creationId xmlns:a16="http://schemas.microsoft.com/office/drawing/2014/main" id="{EF8527E9-DAC7-49C5-A980-1D07E8EC1E97}"/>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117929</xdr:rowOff>
    </xdr:from>
    <xdr:to>
      <xdr:col>24</xdr:col>
      <xdr:colOff>114300</xdr:colOff>
      <xdr:row>82</xdr:row>
      <xdr:rowOff>48079</xdr:rowOff>
    </xdr:to>
    <xdr:sp macro="" textlink="">
      <xdr:nvSpPr>
        <xdr:cNvPr id="205" name="楕円 204">
          <a:extLst>
            <a:ext uri="{FF2B5EF4-FFF2-40B4-BE49-F238E27FC236}">
              <a16:creationId xmlns:a16="http://schemas.microsoft.com/office/drawing/2014/main" id="{06963387-A57A-437C-9C5F-818BFF7323D7}"/>
            </a:ext>
          </a:extLst>
        </xdr:cNvPr>
        <xdr:cNvSpPr/>
      </xdr:nvSpPr>
      <xdr:spPr>
        <a:xfrm>
          <a:off x="4584700" y="14005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140806</xdr:rowOff>
    </xdr:from>
    <xdr:ext cx="405111" cy="259045"/>
    <xdr:sp macro="" textlink="">
      <xdr:nvSpPr>
        <xdr:cNvPr id="206" name="【福祉施設】&#10;有形固定資産減価償却率該当値テキスト">
          <a:extLst>
            <a:ext uri="{FF2B5EF4-FFF2-40B4-BE49-F238E27FC236}">
              <a16:creationId xmlns:a16="http://schemas.microsoft.com/office/drawing/2014/main" id="{22C2E0EF-744D-4F3B-8664-0230B065CBAE}"/>
            </a:ext>
          </a:extLst>
        </xdr:cNvPr>
        <xdr:cNvSpPr txBox="1"/>
      </xdr:nvSpPr>
      <xdr:spPr>
        <a:xfrm>
          <a:off x="4673600" y="138568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93436</xdr:rowOff>
    </xdr:from>
    <xdr:to>
      <xdr:col>20</xdr:col>
      <xdr:colOff>38100</xdr:colOff>
      <xdr:row>82</xdr:row>
      <xdr:rowOff>23586</xdr:rowOff>
    </xdr:to>
    <xdr:sp macro="" textlink="">
      <xdr:nvSpPr>
        <xdr:cNvPr id="207" name="楕円 206">
          <a:extLst>
            <a:ext uri="{FF2B5EF4-FFF2-40B4-BE49-F238E27FC236}">
              <a16:creationId xmlns:a16="http://schemas.microsoft.com/office/drawing/2014/main" id="{7209DD9A-A9C0-4C8C-AB14-A88577CB613B}"/>
            </a:ext>
          </a:extLst>
        </xdr:cNvPr>
        <xdr:cNvSpPr/>
      </xdr:nvSpPr>
      <xdr:spPr>
        <a:xfrm>
          <a:off x="3746500" y="1398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144236</xdr:rowOff>
    </xdr:from>
    <xdr:to>
      <xdr:col>24</xdr:col>
      <xdr:colOff>63500</xdr:colOff>
      <xdr:row>81</xdr:row>
      <xdr:rowOff>168729</xdr:rowOff>
    </xdr:to>
    <xdr:cxnSp macro="">
      <xdr:nvCxnSpPr>
        <xdr:cNvPr id="208" name="直線コネクタ 207">
          <a:extLst>
            <a:ext uri="{FF2B5EF4-FFF2-40B4-BE49-F238E27FC236}">
              <a16:creationId xmlns:a16="http://schemas.microsoft.com/office/drawing/2014/main" id="{BD26A83B-328B-4194-8ACF-79027E770C22}"/>
            </a:ext>
          </a:extLst>
        </xdr:cNvPr>
        <xdr:cNvCxnSpPr/>
      </xdr:nvCxnSpPr>
      <xdr:spPr>
        <a:xfrm>
          <a:off x="3797300" y="14031686"/>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60779</xdr:rowOff>
    </xdr:from>
    <xdr:to>
      <xdr:col>15</xdr:col>
      <xdr:colOff>101600</xdr:colOff>
      <xdr:row>81</xdr:row>
      <xdr:rowOff>162379</xdr:rowOff>
    </xdr:to>
    <xdr:sp macro="" textlink="">
      <xdr:nvSpPr>
        <xdr:cNvPr id="209" name="楕円 208">
          <a:extLst>
            <a:ext uri="{FF2B5EF4-FFF2-40B4-BE49-F238E27FC236}">
              <a16:creationId xmlns:a16="http://schemas.microsoft.com/office/drawing/2014/main" id="{BFABA781-87FD-437E-B863-15219100ED38}"/>
            </a:ext>
          </a:extLst>
        </xdr:cNvPr>
        <xdr:cNvSpPr/>
      </xdr:nvSpPr>
      <xdr:spPr>
        <a:xfrm>
          <a:off x="2857500" y="13948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111579</xdr:rowOff>
    </xdr:from>
    <xdr:to>
      <xdr:col>19</xdr:col>
      <xdr:colOff>177800</xdr:colOff>
      <xdr:row>81</xdr:row>
      <xdr:rowOff>144236</xdr:rowOff>
    </xdr:to>
    <xdr:cxnSp macro="">
      <xdr:nvCxnSpPr>
        <xdr:cNvPr id="210" name="直線コネクタ 209">
          <a:extLst>
            <a:ext uri="{FF2B5EF4-FFF2-40B4-BE49-F238E27FC236}">
              <a16:creationId xmlns:a16="http://schemas.microsoft.com/office/drawing/2014/main" id="{DC338B1B-7B40-4F93-95BF-3EAA4137B2A7}"/>
            </a:ext>
          </a:extLst>
        </xdr:cNvPr>
        <xdr:cNvCxnSpPr/>
      </xdr:nvCxnSpPr>
      <xdr:spPr>
        <a:xfrm>
          <a:off x="2908300" y="1399902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29755</xdr:rowOff>
    </xdr:from>
    <xdr:to>
      <xdr:col>10</xdr:col>
      <xdr:colOff>165100</xdr:colOff>
      <xdr:row>81</xdr:row>
      <xdr:rowOff>131355</xdr:rowOff>
    </xdr:to>
    <xdr:sp macro="" textlink="">
      <xdr:nvSpPr>
        <xdr:cNvPr id="211" name="楕円 210">
          <a:extLst>
            <a:ext uri="{FF2B5EF4-FFF2-40B4-BE49-F238E27FC236}">
              <a16:creationId xmlns:a16="http://schemas.microsoft.com/office/drawing/2014/main" id="{43D9092E-1737-4BA0-8428-05EDB1C0C9BD}"/>
            </a:ext>
          </a:extLst>
        </xdr:cNvPr>
        <xdr:cNvSpPr/>
      </xdr:nvSpPr>
      <xdr:spPr>
        <a:xfrm>
          <a:off x="1968500" y="13917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80555</xdr:rowOff>
    </xdr:from>
    <xdr:to>
      <xdr:col>15</xdr:col>
      <xdr:colOff>50800</xdr:colOff>
      <xdr:row>81</xdr:row>
      <xdr:rowOff>111579</xdr:rowOff>
    </xdr:to>
    <xdr:cxnSp macro="">
      <xdr:nvCxnSpPr>
        <xdr:cNvPr id="212" name="直線コネクタ 211">
          <a:extLst>
            <a:ext uri="{FF2B5EF4-FFF2-40B4-BE49-F238E27FC236}">
              <a16:creationId xmlns:a16="http://schemas.microsoft.com/office/drawing/2014/main" id="{70A59FDE-97D8-4979-B440-945D23447D06}"/>
            </a:ext>
          </a:extLst>
        </xdr:cNvPr>
        <xdr:cNvCxnSpPr/>
      </xdr:nvCxnSpPr>
      <xdr:spPr>
        <a:xfrm>
          <a:off x="2019300" y="13968005"/>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168548</xdr:rowOff>
    </xdr:from>
    <xdr:to>
      <xdr:col>6</xdr:col>
      <xdr:colOff>38100</xdr:colOff>
      <xdr:row>81</xdr:row>
      <xdr:rowOff>98698</xdr:rowOff>
    </xdr:to>
    <xdr:sp macro="" textlink="">
      <xdr:nvSpPr>
        <xdr:cNvPr id="213" name="楕円 212">
          <a:extLst>
            <a:ext uri="{FF2B5EF4-FFF2-40B4-BE49-F238E27FC236}">
              <a16:creationId xmlns:a16="http://schemas.microsoft.com/office/drawing/2014/main" id="{F31018F2-E77A-4714-BC9C-E80CAB6B0CD6}"/>
            </a:ext>
          </a:extLst>
        </xdr:cNvPr>
        <xdr:cNvSpPr/>
      </xdr:nvSpPr>
      <xdr:spPr>
        <a:xfrm>
          <a:off x="1079500" y="1388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47898</xdr:rowOff>
    </xdr:from>
    <xdr:to>
      <xdr:col>10</xdr:col>
      <xdr:colOff>114300</xdr:colOff>
      <xdr:row>81</xdr:row>
      <xdr:rowOff>80555</xdr:rowOff>
    </xdr:to>
    <xdr:cxnSp macro="">
      <xdr:nvCxnSpPr>
        <xdr:cNvPr id="214" name="直線コネクタ 213">
          <a:extLst>
            <a:ext uri="{FF2B5EF4-FFF2-40B4-BE49-F238E27FC236}">
              <a16:creationId xmlns:a16="http://schemas.microsoft.com/office/drawing/2014/main" id="{C081D112-FDDB-4EEF-8AEF-30E196490727}"/>
            </a:ext>
          </a:extLst>
        </xdr:cNvPr>
        <xdr:cNvCxnSpPr/>
      </xdr:nvCxnSpPr>
      <xdr:spPr>
        <a:xfrm>
          <a:off x="1130300" y="1393534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130646</xdr:rowOff>
    </xdr:from>
    <xdr:ext cx="405111" cy="259045"/>
    <xdr:sp macro="" textlink="">
      <xdr:nvSpPr>
        <xdr:cNvPr id="215" name="n_1aveValue【福祉施設】&#10;有形固定資産減価償却率">
          <a:extLst>
            <a:ext uri="{FF2B5EF4-FFF2-40B4-BE49-F238E27FC236}">
              <a16:creationId xmlns:a16="http://schemas.microsoft.com/office/drawing/2014/main" id="{B4686BB0-FC56-40E9-9443-2F4E7C004FC5}"/>
            </a:ext>
          </a:extLst>
        </xdr:cNvPr>
        <xdr:cNvSpPr txBox="1"/>
      </xdr:nvSpPr>
      <xdr:spPr>
        <a:xfrm>
          <a:off x="3582044" y="14360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137177</xdr:rowOff>
    </xdr:from>
    <xdr:ext cx="405111" cy="259045"/>
    <xdr:sp macro="" textlink="">
      <xdr:nvSpPr>
        <xdr:cNvPr id="216" name="n_2aveValue【福祉施設】&#10;有形固定資産減価償却率">
          <a:extLst>
            <a:ext uri="{FF2B5EF4-FFF2-40B4-BE49-F238E27FC236}">
              <a16:creationId xmlns:a16="http://schemas.microsoft.com/office/drawing/2014/main" id="{AFB46553-1DB3-459B-92E4-F4231512F5A4}"/>
            </a:ext>
          </a:extLst>
        </xdr:cNvPr>
        <xdr:cNvSpPr txBox="1"/>
      </xdr:nvSpPr>
      <xdr:spPr>
        <a:xfrm>
          <a:off x="2705744" y="1436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120848</xdr:rowOff>
    </xdr:from>
    <xdr:ext cx="405111" cy="259045"/>
    <xdr:sp macro="" textlink="">
      <xdr:nvSpPr>
        <xdr:cNvPr id="217" name="n_3aveValue【福祉施設】&#10;有形固定資産減価償却率">
          <a:extLst>
            <a:ext uri="{FF2B5EF4-FFF2-40B4-BE49-F238E27FC236}">
              <a16:creationId xmlns:a16="http://schemas.microsoft.com/office/drawing/2014/main" id="{6A5F050B-30D6-4081-BC57-207ECD610409}"/>
            </a:ext>
          </a:extLst>
        </xdr:cNvPr>
        <xdr:cNvSpPr txBox="1"/>
      </xdr:nvSpPr>
      <xdr:spPr>
        <a:xfrm>
          <a:off x="1816744" y="143511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164935</xdr:rowOff>
    </xdr:from>
    <xdr:ext cx="405111" cy="259045"/>
    <xdr:sp macro="" textlink="">
      <xdr:nvSpPr>
        <xdr:cNvPr id="218" name="n_4aveValue【福祉施設】&#10;有形固定資産減価償却率">
          <a:extLst>
            <a:ext uri="{FF2B5EF4-FFF2-40B4-BE49-F238E27FC236}">
              <a16:creationId xmlns:a16="http://schemas.microsoft.com/office/drawing/2014/main" id="{E53667B6-D9F7-4535-821A-A3D9E9A6124C}"/>
            </a:ext>
          </a:extLst>
        </xdr:cNvPr>
        <xdr:cNvSpPr txBox="1"/>
      </xdr:nvSpPr>
      <xdr:spPr>
        <a:xfrm>
          <a:off x="927744" y="14395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40113</xdr:rowOff>
    </xdr:from>
    <xdr:ext cx="405111" cy="259045"/>
    <xdr:sp macro="" textlink="">
      <xdr:nvSpPr>
        <xdr:cNvPr id="219" name="n_1mainValue【福祉施設】&#10;有形固定資産減価償却率">
          <a:extLst>
            <a:ext uri="{FF2B5EF4-FFF2-40B4-BE49-F238E27FC236}">
              <a16:creationId xmlns:a16="http://schemas.microsoft.com/office/drawing/2014/main" id="{92C66882-A4FC-47C8-897C-63662CAB3DCD}"/>
            </a:ext>
          </a:extLst>
        </xdr:cNvPr>
        <xdr:cNvSpPr txBox="1"/>
      </xdr:nvSpPr>
      <xdr:spPr>
        <a:xfrm>
          <a:off x="3582044" y="1375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7456</xdr:rowOff>
    </xdr:from>
    <xdr:ext cx="405111" cy="259045"/>
    <xdr:sp macro="" textlink="">
      <xdr:nvSpPr>
        <xdr:cNvPr id="220" name="n_2mainValue【福祉施設】&#10;有形固定資産減価償却率">
          <a:extLst>
            <a:ext uri="{FF2B5EF4-FFF2-40B4-BE49-F238E27FC236}">
              <a16:creationId xmlns:a16="http://schemas.microsoft.com/office/drawing/2014/main" id="{B40482AD-9337-4B43-88E8-7A8769E0F989}"/>
            </a:ext>
          </a:extLst>
        </xdr:cNvPr>
        <xdr:cNvSpPr txBox="1"/>
      </xdr:nvSpPr>
      <xdr:spPr>
        <a:xfrm>
          <a:off x="2705744" y="137234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147882</xdr:rowOff>
    </xdr:from>
    <xdr:ext cx="405111" cy="259045"/>
    <xdr:sp macro="" textlink="">
      <xdr:nvSpPr>
        <xdr:cNvPr id="221" name="n_3mainValue【福祉施設】&#10;有形固定資産減価償却率">
          <a:extLst>
            <a:ext uri="{FF2B5EF4-FFF2-40B4-BE49-F238E27FC236}">
              <a16:creationId xmlns:a16="http://schemas.microsoft.com/office/drawing/2014/main" id="{2972D8AE-5EC5-4211-A45C-4AC24FD6DC97}"/>
            </a:ext>
          </a:extLst>
        </xdr:cNvPr>
        <xdr:cNvSpPr txBox="1"/>
      </xdr:nvSpPr>
      <xdr:spPr>
        <a:xfrm>
          <a:off x="1816744" y="13692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115225</xdr:rowOff>
    </xdr:from>
    <xdr:ext cx="405111" cy="259045"/>
    <xdr:sp macro="" textlink="">
      <xdr:nvSpPr>
        <xdr:cNvPr id="222" name="n_4mainValue【福祉施設】&#10;有形固定資産減価償却率">
          <a:extLst>
            <a:ext uri="{FF2B5EF4-FFF2-40B4-BE49-F238E27FC236}">
              <a16:creationId xmlns:a16="http://schemas.microsoft.com/office/drawing/2014/main" id="{D4B285FA-0B77-49B2-8F4C-C392ED772CA2}"/>
            </a:ext>
          </a:extLst>
        </xdr:cNvPr>
        <xdr:cNvSpPr txBox="1"/>
      </xdr:nvSpPr>
      <xdr:spPr>
        <a:xfrm>
          <a:off x="927744" y="13659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23" name="正方形/長方形 222">
          <a:extLst>
            <a:ext uri="{FF2B5EF4-FFF2-40B4-BE49-F238E27FC236}">
              <a16:creationId xmlns:a16="http://schemas.microsoft.com/office/drawing/2014/main" id="{D16717C2-B158-446E-8EDB-86FA8D903D13}"/>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4" name="正方形/長方形 223">
          <a:extLst>
            <a:ext uri="{FF2B5EF4-FFF2-40B4-BE49-F238E27FC236}">
              <a16:creationId xmlns:a16="http://schemas.microsoft.com/office/drawing/2014/main" id="{46C33361-9DC6-482B-8C0E-B0AF1EE5FD84}"/>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5" name="正方形/長方形 224">
          <a:extLst>
            <a:ext uri="{FF2B5EF4-FFF2-40B4-BE49-F238E27FC236}">
              <a16:creationId xmlns:a16="http://schemas.microsoft.com/office/drawing/2014/main" id="{4B9EB85F-FA54-45DD-9C9D-998E79BB782A}"/>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6" name="正方形/長方形 225">
          <a:extLst>
            <a:ext uri="{FF2B5EF4-FFF2-40B4-BE49-F238E27FC236}">
              <a16:creationId xmlns:a16="http://schemas.microsoft.com/office/drawing/2014/main" id="{24D77D52-1A2B-4907-9B87-2263F22227C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7" name="正方形/長方形 226">
          <a:extLst>
            <a:ext uri="{FF2B5EF4-FFF2-40B4-BE49-F238E27FC236}">
              <a16:creationId xmlns:a16="http://schemas.microsoft.com/office/drawing/2014/main" id="{1A1E4099-1581-46B2-B1B0-B77FF4E12A0F}"/>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8" name="正方形/長方形 227">
          <a:extLst>
            <a:ext uri="{FF2B5EF4-FFF2-40B4-BE49-F238E27FC236}">
              <a16:creationId xmlns:a16="http://schemas.microsoft.com/office/drawing/2014/main" id="{A95954A2-C47A-4523-A18C-627420B5947B}"/>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9" name="正方形/長方形 228">
          <a:extLst>
            <a:ext uri="{FF2B5EF4-FFF2-40B4-BE49-F238E27FC236}">
              <a16:creationId xmlns:a16="http://schemas.microsoft.com/office/drawing/2014/main" id="{E31D6232-84B2-4ABB-A1C5-1F808E9FA929}"/>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30" name="正方形/長方形 229">
          <a:extLst>
            <a:ext uri="{FF2B5EF4-FFF2-40B4-BE49-F238E27FC236}">
              <a16:creationId xmlns:a16="http://schemas.microsoft.com/office/drawing/2014/main" id="{866D6F9C-A765-48E2-B903-69687794649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31" name="テキスト ボックス 230">
          <a:extLst>
            <a:ext uri="{FF2B5EF4-FFF2-40B4-BE49-F238E27FC236}">
              <a16:creationId xmlns:a16="http://schemas.microsoft.com/office/drawing/2014/main" id="{8236F3C0-C53A-49A1-B822-18E1C37D8639}"/>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32" name="直線コネクタ 231">
          <a:extLst>
            <a:ext uri="{FF2B5EF4-FFF2-40B4-BE49-F238E27FC236}">
              <a16:creationId xmlns:a16="http://schemas.microsoft.com/office/drawing/2014/main" id="{2B7129DC-0495-4BFC-AFBF-2E2AA4A660B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33" name="直線コネクタ 232">
          <a:extLst>
            <a:ext uri="{FF2B5EF4-FFF2-40B4-BE49-F238E27FC236}">
              <a16:creationId xmlns:a16="http://schemas.microsoft.com/office/drawing/2014/main" id="{F4AD2E5C-4994-40CB-9E16-9EEE48C59B0B}"/>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34" name="テキスト ボックス 233">
          <a:extLst>
            <a:ext uri="{FF2B5EF4-FFF2-40B4-BE49-F238E27FC236}">
              <a16:creationId xmlns:a16="http://schemas.microsoft.com/office/drawing/2014/main" id="{DDC5B8C0-6A49-4596-B0E7-A415DE0F6EB7}"/>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35" name="直線コネクタ 234">
          <a:extLst>
            <a:ext uri="{FF2B5EF4-FFF2-40B4-BE49-F238E27FC236}">
              <a16:creationId xmlns:a16="http://schemas.microsoft.com/office/drawing/2014/main" id="{2305BEEF-C4E4-4A5C-AC24-5A545C7659E3}"/>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36" name="テキスト ボックス 235">
          <a:extLst>
            <a:ext uri="{FF2B5EF4-FFF2-40B4-BE49-F238E27FC236}">
              <a16:creationId xmlns:a16="http://schemas.microsoft.com/office/drawing/2014/main" id="{2EAA99AB-7EC1-419B-92E6-29B480E441C2}"/>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37" name="直線コネクタ 236">
          <a:extLst>
            <a:ext uri="{FF2B5EF4-FFF2-40B4-BE49-F238E27FC236}">
              <a16:creationId xmlns:a16="http://schemas.microsoft.com/office/drawing/2014/main" id="{C61DD4C3-BC15-46C1-998C-90769B9A7FE3}"/>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38" name="テキスト ボックス 237">
          <a:extLst>
            <a:ext uri="{FF2B5EF4-FFF2-40B4-BE49-F238E27FC236}">
              <a16:creationId xmlns:a16="http://schemas.microsoft.com/office/drawing/2014/main" id="{C805EE4E-59E7-4FB8-B452-6F2B6DDF3FAF}"/>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39" name="直線コネクタ 238">
          <a:extLst>
            <a:ext uri="{FF2B5EF4-FFF2-40B4-BE49-F238E27FC236}">
              <a16:creationId xmlns:a16="http://schemas.microsoft.com/office/drawing/2014/main" id="{B8E2E3DA-4311-4F7D-8ADB-52CA161AB0F1}"/>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40" name="テキスト ボックス 239">
          <a:extLst>
            <a:ext uri="{FF2B5EF4-FFF2-40B4-BE49-F238E27FC236}">
              <a16:creationId xmlns:a16="http://schemas.microsoft.com/office/drawing/2014/main" id="{AC6C1229-415D-4D8B-B85D-49AE79DB907E}"/>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41" name="直線コネクタ 240">
          <a:extLst>
            <a:ext uri="{FF2B5EF4-FFF2-40B4-BE49-F238E27FC236}">
              <a16:creationId xmlns:a16="http://schemas.microsoft.com/office/drawing/2014/main" id="{0CAA9010-95D9-4D65-A414-010104511607}"/>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42" name="テキスト ボックス 241">
          <a:extLst>
            <a:ext uri="{FF2B5EF4-FFF2-40B4-BE49-F238E27FC236}">
              <a16:creationId xmlns:a16="http://schemas.microsoft.com/office/drawing/2014/main" id="{32035583-9AC0-4B8D-818D-3E5D22575F98}"/>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43" name="直線コネクタ 242">
          <a:extLst>
            <a:ext uri="{FF2B5EF4-FFF2-40B4-BE49-F238E27FC236}">
              <a16:creationId xmlns:a16="http://schemas.microsoft.com/office/drawing/2014/main" id="{EF80A102-4F3F-4D24-8E9B-0E035520F0E8}"/>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44" name="テキスト ボックス 243">
          <a:extLst>
            <a:ext uri="{FF2B5EF4-FFF2-40B4-BE49-F238E27FC236}">
              <a16:creationId xmlns:a16="http://schemas.microsoft.com/office/drawing/2014/main" id="{B2E2EE62-59FF-472B-9DE5-EA0A73AE7FC6}"/>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45" name="【福祉施設】&#10;一人当たり面積グラフ枠">
          <a:extLst>
            <a:ext uri="{FF2B5EF4-FFF2-40B4-BE49-F238E27FC236}">
              <a16:creationId xmlns:a16="http://schemas.microsoft.com/office/drawing/2014/main" id="{B41E8F57-4F18-4712-8E3C-B20815249A62}"/>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32765</xdr:rowOff>
    </xdr:from>
    <xdr:to>
      <xdr:col>54</xdr:col>
      <xdr:colOff>189865</xdr:colOff>
      <xdr:row>86</xdr:row>
      <xdr:rowOff>87630</xdr:rowOff>
    </xdr:to>
    <xdr:cxnSp macro="">
      <xdr:nvCxnSpPr>
        <xdr:cNvPr id="246" name="直線コネクタ 245">
          <a:extLst>
            <a:ext uri="{FF2B5EF4-FFF2-40B4-BE49-F238E27FC236}">
              <a16:creationId xmlns:a16="http://schemas.microsoft.com/office/drawing/2014/main" id="{0A337AFC-9DB5-4B59-9CB2-BD057034E0A8}"/>
            </a:ext>
          </a:extLst>
        </xdr:cNvPr>
        <xdr:cNvCxnSpPr/>
      </xdr:nvCxnSpPr>
      <xdr:spPr>
        <a:xfrm flipV="1">
          <a:off x="10476865" y="13577315"/>
          <a:ext cx="0" cy="1255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91457</xdr:rowOff>
    </xdr:from>
    <xdr:ext cx="469744" cy="259045"/>
    <xdr:sp macro="" textlink="">
      <xdr:nvSpPr>
        <xdr:cNvPr id="247" name="【福祉施設】&#10;一人当たり面積最小値テキスト">
          <a:extLst>
            <a:ext uri="{FF2B5EF4-FFF2-40B4-BE49-F238E27FC236}">
              <a16:creationId xmlns:a16="http://schemas.microsoft.com/office/drawing/2014/main" id="{288C70F8-5F89-414F-A0FA-B2AF88592225}"/>
            </a:ext>
          </a:extLst>
        </xdr:cNvPr>
        <xdr:cNvSpPr txBox="1"/>
      </xdr:nvSpPr>
      <xdr:spPr>
        <a:xfrm>
          <a:off x="10515600" y="1483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87630</xdr:rowOff>
    </xdr:from>
    <xdr:to>
      <xdr:col>55</xdr:col>
      <xdr:colOff>88900</xdr:colOff>
      <xdr:row>86</xdr:row>
      <xdr:rowOff>87630</xdr:rowOff>
    </xdr:to>
    <xdr:cxnSp macro="">
      <xdr:nvCxnSpPr>
        <xdr:cNvPr id="248" name="直線コネクタ 247">
          <a:extLst>
            <a:ext uri="{FF2B5EF4-FFF2-40B4-BE49-F238E27FC236}">
              <a16:creationId xmlns:a16="http://schemas.microsoft.com/office/drawing/2014/main" id="{192E58EC-62E4-4989-908F-952EAE516211}"/>
            </a:ext>
          </a:extLst>
        </xdr:cNvPr>
        <xdr:cNvCxnSpPr/>
      </xdr:nvCxnSpPr>
      <xdr:spPr>
        <a:xfrm>
          <a:off x="10388600" y="1483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150892</xdr:rowOff>
    </xdr:from>
    <xdr:ext cx="469744" cy="259045"/>
    <xdr:sp macro="" textlink="">
      <xdr:nvSpPr>
        <xdr:cNvPr id="249" name="【福祉施設】&#10;一人当たり面積最大値テキスト">
          <a:extLst>
            <a:ext uri="{FF2B5EF4-FFF2-40B4-BE49-F238E27FC236}">
              <a16:creationId xmlns:a16="http://schemas.microsoft.com/office/drawing/2014/main" id="{A52450FA-7DEE-4349-A430-920EDA8D0240}"/>
            </a:ext>
          </a:extLst>
        </xdr:cNvPr>
        <xdr:cNvSpPr txBox="1"/>
      </xdr:nvSpPr>
      <xdr:spPr>
        <a:xfrm>
          <a:off x="10515600" y="13352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32765</xdr:rowOff>
    </xdr:from>
    <xdr:to>
      <xdr:col>55</xdr:col>
      <xdr:colOff>88900</xdr:colOff>
      <xdr:row>79</xdr:row>
      <xdr:rowOff>32765</xdr:rowOff>
    </xdr:to>
    <xdr:cxnSp macro="">
      <xdr:nvCxnSpPr>
        <xdr:cNvPr id="250" name="直線コネクタ 249">
          <a:extLst>
            <a:ext uri="{FF2B5EF4-FFF2-40B4-BE49-F238E27FC236}">
              <a16:creationId xmlns:a16="http://schemas.microsoft.com/office/drawing/2014/main" id="{CE3F7D56-4246-43DD-88E0-F97A68B3441C}"/>
            </a:ext>
          </a:extLst>
        </xdr:cNvPr>
        <xdr:cNvCxnSpPr/>
      </xdr:nvCxnSpPr>
      <xdr:spPr>
        <a:xfrm>
          <a:off x="10388600" y="13577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124985</xdr:rowOff>
    </xdr:from>
    <xdr:ext cx="469744" cy="259045"/>
    <xdr:sp macro="" textlink="">
      <xdr:nvSpPr>
        <xdr:cNvPr id="251" name="【福祉施設】&#10;一人当たり面積平均値テキスト">
          <a:extLst>
            <a:ext uri="{FF2B5EF4-FFF2-40B4-BE49-F238E27FC236}">
              <a16:creationId xmlns:a16="http://schemas.microsoft.com/office/drawing/2014/main" id="{47C0ABED-0B28-49F7-BE0A-2A552AE4A67F}"/>
            </a:ext>
          </a:extLst>
        </xdr:cNvPr>
        <xdr:cNvSpPr txBox="1"/>
      </xdr:nvSpPr>
      <xdr:spPr>
        <a:xfrm>
          <a:off x="10515600" y="145267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146558</xdr:rowOff>
    </xdr:from>
    <xdr:to>
      <xdr:col>55</xdr:col>
      <xdr:colOff>50800</xdr:colOff>
      <xdr:row>85</xdr:row>
      <xdr:rowOff>76708</xdr:rowOff>
    </xdr:to>
    <xdr:sp macro="" textlink="">
      <xdr:nvSpPr>
        <xdr:cNvPr id="252" name="フローチャート: 判断 251">
          <a:extLst>
            <a:ext uri="{FF2B5EF4-FFF2-40B4-BE49-F238E27FC236}">
              <a16:creationId xmlns:a16="http://schemas.microsoft.com/office/drawing/2014/main" id="{83B7F9FF-8471-4DA2-AB7E-B90C7D97963F}"/>
            </a:ext>
          </a:extLst>
        </xdr:cNvPr>
        <xdr:cNvSpPr/>
      </xdr:nvSpPr>
      <xdr:spPr>
        <a:xfrm>
          <a:off x="10426700" y="14548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10161</xdr:rowOff>
    </xdr:from>
    <xdr:to>
      <xdr:col>50</xdr:col>
      <xdr:colOff>165100</xdr:colOff>
      <xdr:row>85</xdr:row>
      <xdr:rowOff>111761</xdr:rowOff>
    </xdr:to>
    <xdr:sp macro="" textlink="">
      <xdr:nvSpPr>
        <xdr:cNvPr id="253" name="フローチャート: 判断 252">
          <a:extLst>
            <a:ext uri="{FF2B5EF4-FFF2-40B4-BE49-F238E27FC236}">
              <a16:creationId xmlns:a16="http://schemas.microsoft.com/office/drawing/2014/main" id="{EF4A0B02-36E8-45A2-A162-4C3CA026305F}"/>
            </a:ext>
          </a:extLst>
        </xdr:cNvPr>
        <xdr:cNvSpPr/>
      </xdr:nvSpPr>
      <xdr:spPr>
        <a:xfrm>
          <a:off x="9588500" y="1458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166370</xdr:rowOff>
    </xdr:from>
    <xdr:to>
      <xdr:col>46</xdr:col>
      <xdr:colOff>38100</xdr:colOff>
      <xdr:row>85</xdr:row>
      <xdr:rowOff>96520</xdr:rowOff>
    </xdr:to>
    <xdr:sp macro="" textlink="">
      <xdr:nvSpPr>
        <xdr:cNvPr id="254" name="フローチャート: 判断 253">
          <a:extLst>
            <a:ext uri="{FF2B5EF4-FFF2-40B4-BE49-F238E27FC236}">
              <a16:creationId xmlns:a16="http://schemas.microsoft.com/office/drawing/2014/main" id="{73E6D0DD-C5D0-4F1A-943B-B4C533D492EA}"/>
            </a:ext>
          </a:extLst>
        </xdr:cNvPr>
        <xdr:cNvSpPr/>
      </xdr:nvSpPr>
      <xdr:spPr>
        <a:xfrm>
          <a:off x="8699500" y="1456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166370</xdr:rowOff>
    </xdr:from>
    <xdr:to>
      <xdr:col>41</xdr:col>
      <xdr:colOff>101600</xdr:colOff>
      <xdr:row>85</xdr:row>
      <xdr:rowOff>96520</xdr:rowOff>
    </xdr:to>
    <xdr:sp macro="" textlink="">
      <xdr:nvSpPr>
        <xdr:cNvPr id="255" name="フローチャート: 判断 254">
          <a:extLst>
            <a:ext uri="{FF2B5EF4-FFF2-40B4-BE49-F238E27FC236}">
              <a16:creationId xmlns:a16="http://schemas.microsoft.com/office/drawing/2014/main" id="{846F3D9B-C75B-4336-9588-212BC9F778D4}"/>
            </a:ext>
          </a:extLst>
        </xdr:cNvPr>
        <xdr:cNvSpPr/>
      </xdr:nvSpPr>
      <xdr:spPr>
        <a:xfrm>
          <a:off x="7810500" y="1456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78</xdr:row>
      <xdr:rowOff>97028</xdr:rowOff>
    </xdr:from>
    <xdr:to>
      <xdr:col>36</xdr:col>
      <xdr:colOff>165100</xdr:colOff>
      <xdr:row>79</xdr:row>
      <xdr:rowOff>27178</xdr:rowOff>
    </xdr:to>
    <xdr:sp macro="" textlink="">
      <xdr:nvSpPr>
        <xdr:cNvPr id="256" name="フローチャート: 判断 255">
          <a:extLst>
            <a:ext uri="{FF2B5EF4-FFF2-40B4-BE49-F238E27FC236}">
              <a16:creationId xmlns:a16="http://schemas.microsoft.com/office/drawing/2014/main" id="{6C495ABB-1680-4BF5-97E0-3F096C1A70D3}"/>
            </a:ext>
          </a:extLst>
        </xdr:cNvPr>
        <xdr:cNvSpPr/>
      </xdr:nvSpPr>
      <xdr:spPr>
        <a:xfrm>
          <a:off x="6921500" y="13470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7" name="テキスト ボックス 256">
          <a:extLst>
            <a:ext uri="{FF2B5EF4-FFF2-40B4-BE49-F238E27FC236}">
              <a16:creationId xmlns:a16="http://schemas.microsoft.com/office/drawing/2014/main" id="{2276F713-B97E-4279-B7C5-5A46E86D1218}"/>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58" name="テキスト ボックス 257">
          <a:extLst>
            <a:ext uri="{FF2B5EF4-FFF2-40B4-BE49-F238E27FC236}">
              <a16:creationId xmlns:a16="http://schemas.microsoft.com/office/drawing/2014/main" id="{ED54A3F5-C80D-42D2-9011-820CF023C598}"/>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59" name="テキスト ボックス 258">
          <a:extLst>
            <a:ext uri="{FF2B5EF4-FFF2-40B4-BE49-F238E27FC236}">
              <a16:creationId xmlns:a16="http://schemas.microsoft.com/office/drawing/2014/main" id="{AEACF5AE-873D-452B-9754-EFF963E4D691}"/>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60" name="テキスト ボックス 259">
          <a:extLst>
            <a:ext uri="{FF2B5EF4-FFF2-40B4-BE49-F238E27FC236}">
              <a16:creationId xmlns:a16="http://schemas.microsoft.com/office/drawing/2014/main" id="{0B225AAB-58CB-420F-8923-A92AF62719E8}"/>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61" name="テキスト ボックス 260">
          <a:extLst>
            <a:ext uri="{FF2B5EF4-FFF2-40B4-BE49-F238E27FC236}">
              <a16:creationId xmlns:a16="http://schemas.microsoft.com/office/drawing/2014/main" id="{638C40B7-8D4E-42FD-9264-37351985CDDA}"/>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129032</xdr:rowOff>
    </xdr:from>
    <xdr:to>
      <xdr:col>55</xdr:col>
      <xdr:colOff>50800</xdr:colOff>
      <xdr:row>82</xdr:row>
      <xdr:rowOff>59182</xdr:rowOff>
    </xdr:to>
    <xdr:sp macro="" textlink="">
      <xdr:nvSpPr>
        <xdr:cNvPr id="262" name="楕円 261">
          <a:extLst>
            <a:ext uri="{FF2B5EF4-FFF2-40B4-BE49-F238E27FC236}">
              <a16:creationId xmlns:a16="http://schemas.microsoft.com/office/drawing/2014/main" id="{5D5C4E73-7027-49C7-8498-F1C3637F5017}"/>
            </a:ext>
          </a:extLst>
        </xdr:cNvPr>
        <xdr:cNvSpPr/>
      </xdr:nvSpPr>
      <xdr:spPr>
        <a:xfrm>
          <a:off x="10426700" y="14016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80</xdr:row>
      <xdr:rowOff>151909</xdr:rowOff>
    </xdr:from>
    <xdr:ext cx="469744" cy="259045"/>
    <xdr:sp macro="" textlink="">
      <xdr:nvSpPr>
        <xdr:cNvPr id="263" name="【福祉施設】&#10;一人当たり面積該当値テキスト">
          <a:extLst>
            <a:ext uri="{FF2B5EF4-FFF2-40B4-BE49-F238E27FC236}">
              <a16:creationId xmlns:a16="http://schemas.microsoft.com/office/drawing/2014/main" id="{87C5BB1D-CC9D-49CA-A1AA-89DB455FEC9D}"/>
            </a:ext>
          </a:extLst>
        </xdr:cNvPr>
        <xdr:cNvSpPr txBox="1"/>
      </xdr:nvSpPr>
      <xdr:spPr>
        <a:xfrm>
          <a:off x="10515600" y="13867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156463</xdr:rowOff>
    </xdr:from>
    <xdr:to>
      <xdr:col>50</xdr:col>
      <xdr:colOff>165100</xdr:colOff>
      <xdr:row>82</xdr:row>
      <xdr:rowOff>86613</xdr:rowOff>
    </xdr:to>
    <xdr:sp macro="" textlink="">
      <xdr:nvSpPr>
        <xdr:cNvPr id="264" name="楕円 263">
          <a:extLst>
            <a:ext uri="{FF2B5EF4-FFF2-40B4-BE49-F238E27FC236}">
              <a16:creationId xmlns:a16="http://schemas.microsoft.com/office/drawing/2014/main" id="{67AF62A9-E4A8-409B-B201-C6712FE38F4A}"/>
            </a:ext>
          </a:extLst>
        </xdr:cNvPr>
        <xdr:cNvSpPr/>
      </xdr:nvSpPr>
      <xdr:spPr>
        <a:xfrm>
          <a:off x="9588500" y="14043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8382</xdr:rowOff>
    </xdr:from>
    <xdr:to>
      <xdr:col>55</xdr:col>
      <xdr:colOff>0</xdr:colOff>
      <xdr:row>82</xdr:row>
      <xdr:rowOff>35813</xdr:rowOff>
    </xdr:to>
    <xdr:cxnSp macro="">
      <xdr:nvCxnSpPr>
        <xdr:cNvPr id="265" name="直線コネクタ 264">
          <a:extLst>
            <a:ext uri="{FF2B5EF4-FFF2-40B4-BE49-F238E27FC236}">
              <a16:creationId xmlns:a16="http://schemas.microsoft.com/office/drawing/2014/main" id="{558D08A0-FEC9-45F8-A826-26A2117B8F71}"/>
            </a:ext>
          </a:extLst>
        </xdr:cNvPr>
        <xdr:cNvCxnSpPr/>
      </xdr:nvCxnSpPr>
      <xdr:spPr>
        <a:xfrm flipV="1">
          <a:off x="9639300" y="14067282"/>
          <a:ext cx="8382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81</xdr:row>
      <xdr:rowOff>170942</xdr:rowOff>
    </xdr:from>
    <xdr:to>
      <xdr:col>46</xdr:col>
      <xdr:colOff>38100</xdr:colOff>
      <xdr:row>82</xdr:row>
      <xdr:rowOff>101092</xdr:rowOff>
    </xdr:to>
    <xdr:sp macro="" textlink="">
      <xdr:nvSpPr>
        <xdr:cNvPr id="266" name="楕円 265">
          <a:extLst>
            <a:ext uri="{FF2B5EF4-FFF2-40B4-BE49-F238E27FC236}">
              <a16:creationId xmlns:a16="http://schemas.microsoft.com/office/drawing/2014/main" id="{7755AEC5-725D-4870-89CD-94D09EF74E4C}"/>
            </a:ext>
          </a:extLst>
        </xdr:cNvPr>
        <xdr:cNvSpPr/>
      </xdr:nvSpPr>
      <xdr:spPr>
        <a:xfrm>
          <a:off x="8699500" y="14058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35813</xdr:rowOff>
    </xdr:from>
    <xdr:to>
      <xdr:col>50</xdr:col>
      <xdr:colOff>114300</xdr:colOff>
      <xdr:row>82</xdr:row>
      <xdr:rowOff>50292</xdr:rowOff>
    </xdr:to>
    <xdr:cxnSp macro="">
      <xdr:nvCxnSpPr>
        <xdr:cNvPr id="267" name="直線コネクタ 266">
          <a:extLst>
            <a:ext uri="{FF2B5EF4-FFF2-40B4-BE49-F238E27FC236}">
              <a16:creationId xmlns:a16="http://schemas.microsoft.com/office/drawing/2014/main" id="{23947F47-B38B-4FA5-9F9E-94932F66F748}"/>
            </a:ext>
          </a:extLst>
        </xdr:cNvPr>
        <xdr:cNvCxnSpPr/>
      </xdr:nvCxnSpPr>
      <xdr:spPr>
        <a:xfrm flipV="1">
          <a:off x="8750300" y="14094713"/>
          <a:ext cx="889000" cy="14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14732</xdr:rowOff>
    </xdr:from>
    <xdr:to>
      <xdr:col>41</xdr:col>
      <xdr:colOff>101600</xdr:colOff>
      <xdr:row>82</xdr:row>
      <xdr:rowOff>116332</xdr:rowOff>
    </xdr:to>
    <xdr:sp macro="" textlink="">
      <xdr:nvSpPr>
        <xdr:cNvPr id="268" name="楕円 267">
          <a:extLst>
            <a:ext uri="{FF2B5EF4-FFF2-40B4-BE49-F238E27FC236}">
              <a16:creationId xmlns:a16="http://schemas.microsoft.com/office/drawing/2014/main" id="{961DC101-3E57-44E0-A205-651AF8B8C58F}"/>
            </a:ext>
          </a:extLst>
        </xdr:cNvPr>
        <xdr:cNvSpPr/>
      </xdr:nvSpPr>
      <xdr:spPr>
        <a:xfrm>
          <a:off x="7810500" y="14073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50292</xdr:rowOff>
    </xdr:from>
    <xdr:to>
      <xdr:col>45</xdr:col>
      <xdr:colOff>177800</xdr:colOff>
      <xdr:row>82</xdr:row>
      <xdr:rowOff>65532</xdr:rowOff>
    </xdr:to>
    <xdr:cxnSp macro="">
      <xdr:nvCxnSpPr>
        <xdr:cNvPr id="269" name="直線コネクタ 268">
          <a:extLst>
            <a:ext uri="{FF2B5EF4-FFF2-40B4-BE49-F238E27FC236}">
              <a16:creationId xmlns:a16="http://schemas.microsoft.com/office/drawing/2014/main" id="{356EEF02-1E1E-4FE2-96B4-F8FB5A9C2290}"/>
            </a:ext>
          </a:extLst>
        </xdr:cNvPr>
        <xdr:cNvCxnSpPr/>
      </xdr:nvCxnSpPr>
      <xdr:spPr>
        <a:xfrm flipV="1">
          <a:off x="7861300" y="14109192"/>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82</xdr:row>
      <xdr:rowOff>36830</xdr:rowOff>
    </xdr:from>
    <xdr:to>
      <xdr:col>36</xdr:col>
      <xdr:colOff>165100</xdr:colOff>
      <xdr:row>82</xdr:row>
      <xdr:rowOff>138430</xdr:rowOff>
    </xdr:to>
    <xdr:sp macro="" textlink="">
      <xdr:nvSpPr>
        <xdr:cNvPr id="270" name="楕円 269">
          <a:extLst>
            <a:ext uri="{FF2B5EF4-FFF2-40B4-BE49-F238E27FC236}">
              <a16:creationId xmlns:a16="http://schemas.microsoft.com/office/drawing/2014/main" id="{F9F27E59-F8D7-4787-AB1E-63CAD304AE96}"/>
            </a:ext>
          </a:extLst>
        </xdr:cNvPr>
        <xdr:cNvSpPr/>
      </xdr:nvSpPr>
      <xdr:spPr>
        <a:xfrm>
          <a:off x="6921500" y="1409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82</xdr:row>
      <xdr:rowOff>65532</xdr:rowOff>
    </xdr:from>
    <xdr:to>
      <xdr:col>41</xdr:col>
      <xdr:colOff>50800</xdr:colOff>
      <xdr:row>82</xdr:row>
      <xdr:rowOff>87630</xdr:rowOff>
    </xdr:to>
    <xdr:cxnSp macro="">
      <xdr:nvCxnSpPr>
        <xdr:cNvPr id="271" name="直線コネクタ 270">
          <a:extLst>
            <a:ext uri="{FF2B5EF4-FFF2-40B4-BE49-F238E27FC236}">
              <a16:creationId xmlns:a16="http://schemas.microsoft.com/office/drawing/2014/main" id="{802D2E26-8B8D-45A2-8332-E5DEC1F15036}"/>
            </a:ext>
          </a:extLst>
        </xdr:cNvPr>
        <xdr:cNvCxnSpPr/>
      </xdr:nvCxnSpPr>
      <xdr:spPr>
        <a:xfrm flipV="1">
          <a:off x="6972300" y="14124432"/>
          <a:ext cx="889000" cy="22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102888</xdr:rowOff>
    </xdr:from>
    <xdr:ext cx="469744" cy="259045"/>
    <xdr:sp macro="" textlink="">
      <xdr:nvSpPr>
        <xdr:cNvPr id="272" name="n_1aveValue【福祉施設】&#10;一人当たり面積">
          <a:extLst>
            <a:ext uri="{FF2B5EF4-FFF2-40B4-BE49-F238E27FC236}">
              <a16:creationId xmlns:a16="http://schemas.microsoft.com/office/drawing/2014/main" id="{221A26F2-3507-4103-B6DD-6E58A2DB1788}"/>
            </a:ext>
          </a:extLst>
        </xdr:cNvPr>
        <xdr:cNvSpPr txBox="1"/>
      </xdr:nvSpPr>
      <xdr:spPr>
        <a:xfrm>
          <a:off x="9391727" y="14676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87647</xdr:rowOff>
    </xdr:from>
    <xdr:ext cx="469744" cy="259045"/>
    <xdr:sp macro="" textlink="">
      <xdr:nvSpPr>
        <xdr:cNvPr id="273" name="n_2aveValue【福祉施設】&#10;一人当たり面積">
          <a:extLst>
            <a:ext uri="{FF2B5EF4-FFF2-40B4-BE49-F238E27FC236}">
              <a16:creationId xmlns:a16="http://schemas.microsoft.com/office/drawing/2014/main" id="{4E087479-72D2-4462-84D7-1CE0AD2906C3}"/>
            </a:ext>
          </a:extLst>
        </xdr:cNvPr>
        <xdr:cNvSpPr txBox="1"/>
      </xdr:nvSpPr>
      <xdr:spPr>
        <a:xfrm>
          <a:off x="8515427" y="1466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87647</xdr:rowOff>
    </xdr:from>
    <xdr:ext cx="469744" cy="259045"/>
    <xdr:sp macro="" textlink="">
      <xdr:nvSpPr>
        <xdr:cNvPr id="274" name="n_3aveValue【福祉施設】&#10;一人当たり面積">
          <a:extLst>
            <a:ext uri="{FF2B5EF4-FFF2-40B4-BE49-F238E27FC236}">
              <a16:creationId xmlns:a16="http://schemas.microsoft.com/office/drawing/2014/main" id="{7D92985F-DD0D-44F1-B278-3BBD8D6FE731}"/>
            </a:ext>
          </a:extLst>
        </xdr:cNvPr>
        <xdr:cNvSpPr txBox="1"/>
      </xdr:nvSpPr>
      <xdr:spPr>
        <a:xfrm>
          <a:off x="7626427" y="1466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77</xdr:row>
      <xdr:rowOff>43705</xdr:rowOff>
    </xdr:from>
    <xdr:ext cx="469744" cy="259045"/>
    <xdr:sp macro="" textlink="">
      <xdr:nvSpPr>
        <xdr:cNvPr id="275" name="n_4aveValue【福祉施設】&#10;一人当たり面積">
          <a:extLst>
            <a:ext uri="{FF2B5EF4-FFF2-40B4-BE49-F238E27FC236}">
              <a16:creationId xmlns:a16="http://schemas.microsoft.com/office/drawing/2014/main" id="{2B744EAD-17BC-43CC-AB27-914CC72AD426}"/>
            </a:ext>
          </a:extLst>
        </xdr:cNvPr>
        <xdr:cNvSpPr txBox="1"/>
      </xdr:nvSpPr>
      <xdr:spPr>
        <a:xfrm>
          <a:off x="6737427" y="1324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103140</xdr:rowOff>
    </xdr:from>
    <xdr:ext cx="469744" cy="259045"/>
    <xdr:sp macro="" textlink="">
      <xdr:nvSpPr>
        <xdr:cNvPr id="276" name="n_1mainValue【福祉施設】&#10;一人当たり面積">
          <a:extLst>
            <a:ext uri="{FF2B5EF4-FFF2-40B4-BE49-F238E27FC236}">
              <a16:creationId xmlns:a16="http://schemas.microsoft.com/office/drawing/2014/main" id="{5901AA57-1273-4CAE-9B5E-67FFE68E9240}"/>
            </a:ext>
          </a:extLst>
        </xdr:cNvPr>
        <xdr:cNvSpPr txBox="1"/>
      </xdr:nvSpPr>
      <xdr:spPr>
        <a:xfrm>
          <a:off x="9391727" y="13819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117619</xdr:rowOff>
    </xdr:from>
    <xdr:ext cx="469744" cy="259045"/>
    <xdr:sp macro="" textlink="">
      <xdr:nvSpPr>
        <xdr:cNvPr id="277" name="n_2mainValue【福祉施設】&#10;一人当たり面積">
          <a:extLst>
            <a:ext uri="{FF2B5EF4-FFF2-40B4-BE49-F238E27FC236}">
              <a16:creationId xmlns:a16="http://schemas.microsoft.com/office/drawing/2014/main" id="{04EEF8A8-D342-4E46-8747-7EE9A216CF6A}"/>
            </a:ext>
          </a:extLst>
        </xdr:cNvPr>
        <xdr:cNvSpPr txBox="1"/>
      </xdr:nvSpPr>
      <xdr:spPr>
        <a:xfrm>
          <a:off x="8515427" y="13833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132859</xdr:rowOff>
    </xdr:from>
    <xdr:ext cx="469744" cy="259045"/>
    <xdr:sp macro="" textlink="">
      <xdr:nvSpPr>
        <xdr:cNvPr id="278" name="n_3mainValue【福祉施設】&#10;一人当たり面積">
          <a:extLst>
            <a:ext uri="{FF2B5EF4-FFF2-40B4-BE49-F238E27FC236}">
              <a16:creationId xmlns:a16="http://schemas.microsoft.com/office/drawing/2014/main" id="{9923AD5B-F21A-4830-87AA-EB9A5D5B39E0}"/>
            </a:ext>
          </a:extLst>
        </xdr:cNvPr>
        <xdr:cNvSpPr txBox="1"/>
      </xdr:nvSpPr>
      <xdr:spPr>
        <a:xfrm>
          <a:off x="7626427" y="13848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129557</xdr:rowOff>
    </xdr:from>
    <xdr:ext cx="469744" cy="259045"/>
    <xdr:sp macro="" textlink="">
      <xdr:nvSpPr>
        <xdr:cNvPr id="279" name="n_4mainValue【福祉施設】&#10;一人当たり面積">
          <a:extLst>
            <a:ext uri="{FF2B5EF4-FFF2-40B4-BE49-F238E27FC236}">
              <a16:creationId xmlns:a16="http://schemas.microsoft.com/office/drawing/2014/main" id="{573B1ADA-1A6A-4F97-AA5F-5CB496FE9096}"/>
            </a:ext>
          </a:extLst>
        </xdr:cNvPr>
        <xdr:cNvSpPr txBox="1"/>
      </xdr:nvSpPr>
      <xdr:spPr>
        <a:xfrm>
          <a:off x="6737427" y="14188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80" name="正方形/長方形 279">
          <a:extLst>
            <a:ext uri="{FF2B5EF4-FFF2-40B4-BE49-F238E27FC236}">
              <a16:creationId xmlns:a16="http://schemas.microsoft.com/office/drawing/2014/main" id="{37DAA0E5-DCF9-4008-A059-FF514D68AE66}"/>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1" name="正方形/長方形 280">
          <a:extLst>
            <a:ext uri="{FF2B5EF4-FFF2-40B4-BE49-F238E27FC236}">
              <a16:creationId xmlns:a16="http://schemas.microsoft.com/office/drawing/2014/main" id="{FA51C9A6-C2F2-4216-86A5-61348AB8FEEB}"/>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2" name="正方形/長方形 281">
          <a:extLst>
            <a:ext uri="{FF2B5EF4-FFF2-40B4-BE49-F238E27FC236}">
              <a16:creationId xmlns:a16="http://schemas.microsoft.com/office/drawing/2014/main" id="{0D18153C-46C3-4C22-977B-3AB2E2C4D07B}"/>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3" name="正方形/長方形 282">
          <a:extLst>
            <a:ext uri="{FF2B5EF4-FFF2-40B4-BE49-F238E27FC236}">
              <a16:creationId xmlns:a16="http://schemas.microsoft.com/office/drawing/2014/main" id="{FFD4E882-6EB6-4891-9969-EA6E36C2409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4" name="正方形/長方形 283">
          <a:extLst>
            <a:ext uri="{FF2B5EF4-FFF2-40B4-BE49-F238E27FC236}">
              <a16:creationId xmlns:a16="http://schemas.microsoft.com/office/drawing/2014/main" id="{306B5D7F-EBAB-49BD-9E74-2321A0EBBA01}"/>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5" name="正方形/長方形 284">
          <a:extLst>
            <a:ext uri="{FF2B5EF4-FFF2-40B4-BE49-F238E27FC236}">
              <a16:creationId xmlns:a16="http://schemas.microsoft.com/office/drawing/2014/main" id="{DCA561A5-7577-4F7B-BF85-9C0D1D2D5F2D}"/>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6" name="正方形/長方形 285">
          <a:extLst>
            <a:ext uri="{FF2B5EF4-FFF2-40B4-BE49-F238E27FC236}">
              <a16:creationId xmlns:a16="http://schemas.microsoft.com/office/drawing/2014/main" id="{83A7C2F8-F4DD-4F0B-9C93-EACCDB07BCB3}"/>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7" name="正方形/長方形 286">
          <a:extLst>
            <a:ext uri="{FF2B5EF4-FFF2-40B4-BE49-F238E27FC236}">
              <a16:creationId xmlns:a16="http://schemas.microsoft.com/office/drawing/2014/main" id="{9861FD14-51C3-43BC-8DD7-7218F9A2D893}"/>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88" name="テキスト ボックス 287">
          <a:extLst>
            <a:ext uri="{FF2B5EF4-FFF2-40B4-BE49-F238E27FC236}">
              <a16:creationId xmlns:a16="http://schemas.microsoft.com/office/drawing/2014/main" id="{9D00BBED-7202-476A-84D8-E31BA1D1FCDF}"/>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89" name="直線コネクタ 288">
          <a:extLst>
            <a:ext uri="{FF2B5EF4-FFF2-40B4-BE49-F238E27FC236}">
              <a16:creationId xmlns:a16="http://schemas.microsoft.com/office/drawing/2014/main" id="{E3530FD0-AC26-477C-9092-A1107334D3F7}"/>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90" name="テキスト ボックス 289">
          <a:extLst>
            <a:ext uri="{FF2B5EF4-FFF2-40B4-BE49-F238E27FC236}">
              <a16:creationId xmlns:a16="http://schemas.microsoft.com/office/drawing/2014/main" id="{F893421D-F104-4240-9F07-01831A054562}"/>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291" name="直線コネクタ 290">
          <a:extLst>
            <a:ext uri="{FF2B5EF4-FFF2-40B4-BE49-F238E27FC236}">
              <a16:creationId xmlns:a16="http://schemas.microsoft.com/office/drawing/2014/main" id="{2EA8E98E-7D67-49E2-BE64-68B9C35239A8}"/>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292" name="テキスト ボックス 291">
          <a:extLst>
            <a:ext uri="{FF2B5EF4-FFF2-40B4-BE49-F238E27FC236}">
              <a16:creationId xmlns:a16="http://schemas.microsoft.com/office/drawing/2014/main" id="{7836F597-1A32-44BD-BF5A-D9CB1E4E2A5E}"/>
            </a:ext>
          </a:extLst>
        </xdr:cNvPr>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293" name="直線コネクタ 292">
          <a:extLst>
            <a:ext uri="{FF2B5EF4-FFF2-40B4-BE49-F238E27FC236}">
              <a16:creationId xmlns:a16="http://schemas.microsoft.com/office/drawing/2014/main" id="{236C6585-CE2F-4A1A-82F5-54B6E042D802}"/>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294" name="テキスト ボックス 293">
          <a:extLst>
            <a:ext uri="{FF2B5EF4-FFF2-40B4-BE49-F238E27FC236}">
              <a16:creationId xmlns:a16="http://schemas.microsoft.com/office/drawing/2014/main" id="{95C90218-FEB3-4B30-BE23-7D946C6FF012}"/>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295" name="直線コネクタ 294">
          <a:extLst>
            <a:ext uri="{FF2B5EF4-FFF2-40B4-BE49-F238E27FC236}">
              <a16:creationId xmlns:a16="http://schemas.microsoft.com/office/drawing/2014/main" id="{297C0F9C-8F56-4090-9305-4793B8BAFFFB}"/>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296" name="テキスト ボックス 295">
          <a:extLst>
            <a:ext uri="{FF2B5EF4-FFF2-40B4-BE49-F238E27FC236}">
              <a16:creationId xmlns:a16="http://schemas.microsoft.com/office/drawing/2014/main" id="{B144DAD4-4EEF-48BB-89C2-3FF0B5F856D2}"/>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297" name="直線コネクタ 296">
          <a:extLst>
            <a:ext uri="{FF2B5EF4-FFF2-40B4-BE49-F238E27FC236}">
              <a16:creationId xmlns:a16="http://schemas.microsoft.com/office/drawing/2014/main" id="{45BB00B2-CC34-4AC3-93A5-4B940D633E2A}"/>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298" name="テキスト ボックス 297">
          <a:extLst>
            <a:ext uri="{FF2B5EF4-FFF2-40B4-BE49-F238E27FC236}">
              <a16:creationId xmlns:a16="http://schemas.microsoft.com/office/drawing/2014/main" id="{38DD255E-0940-4D73-84FF-3037325C80D7}"/>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299" name="直線コネクタ 298">
          <a:extLst>
            <a:ext uri="{FF2B5EF4-FFF2-40B4-BE49-F238E27FC236}">
              <a16:creationId xmlns:a16="http://schemas.microsoft.com/office/drawing/2014/main" id="{960B84C7-F896-475A-8BC1-2E736F229DF1}"/>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00" name="テキスト ボックス 299">
          <a:extLst>
            <a:ext uri="{FF2B5EF4-FFF2-40B4-BE49-F238E27FC236}">
              <a16:creationId xmlns:a16="http://schemas.microsoft.com/office/drawing/2014/main" id="{96D4D511-5B20-43C6-830B-2B832768F1E4}"/>
            </a:ext>
          </a:extLst>
        </xdr:cNvPr>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01" name="直線コネクタ 300">
          <a:extLst>
            <a:ext uri="{FF2B5EF4-FFF2-40B4-BE49-F238E27FC236}">
              <a16:creationId xmlns:a16="http://schemas.microsoft.com/office/drawing/2014/main" id="{217391F4-AF34-4F7E-A0C3-B62FBC44996F}"/>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02" name="テキスト ボックス 301">
          <a:extLst>
            <a:ext uri="{FF2B5EF4-FFF2-40B4-BE49-F238E27FC236}">
              <a16:creationId xmlns:a16="http://schemas.microsoft.com/office/drawing/2014/main" id="{F268DF6A-742F-40E1-B914-BAE585DADFD8}"/>
            </a:ext>
          </a:extLst>
        </xdr:cNvPr>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03" name="【市民会館】&#10;有形固定資産減価償却率グラフ枠">
          <a:extLst>
            <a:ext uri="{FF2B5EF4-FFF2-40B4-BE49-F238E27FC236}">
              <a16:creationId xmlns:a16="http://schemas.microsoft.com/office/drawing/2014/main" id="{4FC407ED-4477-429F-8A77-2BB5B4E98745}"/>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85725</xdr:rowOff>
    </xdr:from>
    <xdr:to>
      <xdr:col>24</xdr:col>
      <xdr:colOff>62865</xdr:colOff>
      <xdr:row>108</xdr:row>
      <xdr:rowOff>152400</xdr:rowOff>
    </xdr:to>
    <xdr:cxnSp macro="">
      <xdr:nvCxnSpPr>
        <xdr:cNvPr id="304" name="直線コネクタ 303">
          <a:extLst>
            <a:ext uri="{FF2B5EF4-FFF2-40B4-BE49-F238E27FC236}">
              <a16:creationId xmlns:a16="http://schemas.microsoft.com/office/drawing/2014/main" id="{7CF92788-2B34-47E9-BB01-EED39BD749F8}"/>
            </a:ext>
          </a:extLst>
        </xdr:cNvPr>
        <xdr:cNvCxnSpPr/>
      </xdr:nvCxnSpPr>
      <xdr:spPr>
        <a:xfrm flipV="1">
          <a:off x="4634865" y="17059275"/>
          <a:ext cx="0" cy="1609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469744" cy="259045"/>
    <xdr:sp macro="" textlink="">
      <xdr:nvSpPr>
        <xdr:cNvPr id="305" name="【市民会館】&#10;有形固定資産減価償却率最小値テキスト">
          <a:extLst>
            <a:ext uri="{FF2B5EF4-FFF2-40B4-BE49-F238E27FC236}">
              <a16:creationId xmlns:a16="http://schemas.microsoft.com/office/drawing/2014/main" id="{A5F222DD-4BAC-4D32-96C2-CEA51B707FC3}"/>
            </a:ext>
          </a:extLst>
        </xdr:cNvPr>
        <xdr:cNvSpPr txBox="1"/>
      </xdr:nvSpPr>
      <xdr:spPr>
        <a:xfrm>
          <a:off x="4673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306" name="直線コネクタ 305">
          <a:extLst>
            <a:ext uri="{FF2B5EF4-FFF2-40B4-BE49-F238E27FC236}">
              <a16:creationId xmlns:a16="http://schemas.microsoft.com/office/drawing/2014/main" id="{8DEAD716-50A6-49B5-B306-446F2ECF03A9}"/>
            </a:ext>
          </a:extLst>
        </xdr:cNvPr>
        <xdr:cNvCxnSpPr/>
      </xdr:nvCxnSpPr>
      <xdr:spPr>
        <a:xfrm>
          <a:off x="4546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32402</xdr:rowOff>
    </xdr:from>
    <xdr:ext cx="405111" cy="259045"/>
    <xdr:sp macro="" textlink="">
      <xdr:nvSpPr>
        <xdr:cNvPr id="307" name="【市民会館】&#10;有形固定資産減価償却率最大値テキスト">
          <a:extLst>
            <a:ext uri="{FF2B5EF4-FFF2-40B4-BE49-F238E27FC236}">
              <a16:creationId xmlns:a16="http://schemas.microsoft.com/office/drawing/2014/main" id="{C79C0010-1DFA-45D2-82FC-F63B85A5FD4B}"/>
            </a:ext>
          </a:extLst>
        </xdr:cNvPr>
        <xdr:cNvSpPr txBox="1"/>
      </xdr:nvSpPr>
      <xdr:spPr>
        <a:xfrm>
          <a:off x="4673600" y="16834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85725</xdr:rowOff>
    </xdr:from>
    <xdr:to>
      <xdr:col>24</xdr:col>
      <xdr:colOff>152400</xdr:colOff>
      <xdr:row>99</xdr:row>
      <xdr:rowOff>85725</xdr:rowOff>
    </xdr:to>
    <xdr:cxnSp macro="">
      <xdr:nvCxnSpPr>
        <xdr:cNvPr id="308" name="直線コネクタ 307">
          <a:extLst>
            <a:ext uri="{FF2B5EF4-FFF2-40B4-BE49-F238E27FC236}">
              <a16:creationId xmlns:a16="http://schemas.microsoft.com/office/drawing/2014/main" id="{ECEBAC74-48CC-412F-B32C-5C705A8131A1}"/>
            </a:ext>
          </a:extLst>
        </xdr:cNvPr>
        <xdr:cNvCxnSpPr/>
      </xdr:nvCxnSpPr>
      <xdr:spPr>
        <a:xfrm>
          <a:off x="4546600" y="17059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100982</xdr:rowOff>
    </xdr:from>
    <xdr:ext cx="405111" cy="259045"/>
    <xdr:sp macro="" textlink="">
      <xdr:nvSpPr>
        <xdr:cNvPr id="309" name="【市民会館】&#10;有形固定資産減価償却率平均値テキスト">
          <a:extLst>
            <a:ext uri="{FF2B5EF4-FFF2-40B4-BE49-F238E27FC236}">
              <a16:creationId xmlns:a16="http://schemas.microsoft.com/office/drawing/2014/main" id="{DE566F47-995C-427A-8765-A4974772A266}"/>
            </a:ext>
          </a:extLst>
        </xdr:cNvPr>
        <xdr:cNvSpPr txBox="1"/>
      </xdr:nvSpPr>
      <xdr:spPr>
        <a:xfrm>
          <a:off x="4673600" y="177603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122555</xdr:rowOff>
    </xdr:from>
    <xdr:to>
      <xdr:col>24</xdr:col>
      <xdr:colOff>114300</xdr:colOff>
      <xdr:row>104</xdr:row>
      <xdr:rowOff>52705</xdr:rowOff>
    </xdr:to>
    <xdr:sp macro="" textlink="">
      <xdr:nvSpPr>
        <xdr:cNvPr id="310" name="フローチャート: 判断 309">
          <a:extLst>
            <a:ext uri="{FF2B5EF4-FFF2-40B4-BE49-F238E27FC236}">
              <a16:creationId xmlns:a16="http://schemas.microsoft.com/office/drawing/2014/main" id="{8A8FA0A4-5DA1-40FE-95CE-F9AAFECD405A}"/>
            </a:ext>
          </a:extLst>
        </xdr:cNvPr>
        <xdr:cNvSpPr/>
      </xdr:nvSpPr>
      <xdr:spPr>
        <a:xfrm>
          <a:off x="4584700" y="1778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111125</xdr:rowOff>
    </xdr:from>
    <xdr:to>
      <xdr:col>20</xdr:col>
      <xdr:colOff>38100</xdr:colOff>
      <xdr:row>104</xdr:row>
      <xdr:rowOff>41275</xdr:rowOff>
    </xdr:to>
    <xdr:sp macro="" textlink="">
      <xdr:nvSpPr>
        <xdr:cNvPr id="311" name="フローチャート: 判断 310">
          <a:extLst>
            <a:ext uri="{FF2B5EF4-FFF2-40B4-BE49-F238E27FC236}">
              <a16:creationId xmlns:a16="http://schemas.microsoft.com/office/drawing/2014/main" id="{A4559990-9C01-42D7-84EB-6034BA50EF27}"/>
            </a:ext>
          </a:extLst>
        </xdr:cNvPr>
        <xdr:cNvSpPr/>
      </xdr:nvSpPr>
      <xdr:spPr>
        <a:xfrm>
          <a:off x="3746500" y="1777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95886</xdr:rowOff>
    </xdr:from>
    <xdr:to>
      <xdr:col>15</xdr:col>
      <xdr:colOff>101600</xdr:colOff>
      <xdr:row>104</xdr:row>
      <xdr:rowOff>26036</xdr:rowOff>
    </xdr:to>
    <xdr:sp macro="" textlink="">
      <xdr:nvSpPr>
        <xdr:cNvPr id="312" name="フローチャート: 判断 311">
          <a:extLst>
            <a:ext uri="{FF2B5EF4-FFF2-40B4-BE49-F238E27FC236}">
              <a16:creationId xmlns:a16="http://schemas.microsoft.com/office/drawing/2014/main" id="{DB6B65AA-21AC-42C8-8BE3-6605BB27E34C}"/>
            </a:ext>
          </a:extLst>
        </xdr:cNvPr>
        <xdr:cNvSpPr/>
      </xdr:nvSpPr>
      <xdr:spPr>
        <a:xfrm>
          <a:off x="2857500" y="1775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44450</xdr:rowOff>
    </xdr:from>
    <xdr:to>
      <xdr:col>10</xdr:col>
      <xdr:colOff>165100</xdr:colOff>
      <xdr:row>103</xdr:row>
      <xdr:rowOff>146050</xdr:rowOff>
    </xdr:to>
    <xdr:sp macro="" textlink="">
      <xdr:nvSpPr>
        <xdr:cNvPr id="313" name="フローチャート: 判断 312">
          <a:extLst>
            <a:ext uri="{FF2B5EF4-FFF2-40B4-BE49-F238E27FC236}">
              <a16:creationId xmlns:a16="http://schemas.microsoft.com/office/drawing/2014/main" id="{6705FA16-61A9-4436-8CDF-DDE504A666B0}"/>
            </a:ext>
          </a:extLst>
        </xdr:cNvPr>
        <xdr:cNvSpPr/>
      </xdr:nvSpPr>
      <xdr:spPr>
        <a:xfrm>
          <a:off x="1968500" y="1770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10161</xdr:rowOff>
    </xdr:from>
    <xdr:to>
      <xdr:col>6</xdr:col>
      <xdr:colOff>38100</xdr:colOff>
      <xdr:row>103</xdr:row>
      <xdr:rowOff>111761</xdr:rowOff>
    </xdr:to>
    <xdr:sp macro="" textlink="">
      <xdr:nvSpPr>
        <xdr:cNvPr id="314" name="フローチャート: 判断 313">
          <a:extLst>
            <a:ext uri="{FF2B5EF4-FFF2-40B4-BE49-F238E27FC236}">
              <a16:creationId xmlns:a16="http://schemas.microsoft.com/office/drawing/2014/main" id="{6E43B405-550B-4ED8-8A0B-6EE89BC0F912}"/>
            </a:ext>
          </a:extLst>
        </xdr:cNvPr>
        <xdr:cNvSpPr/>
      </xdr:nvSpPr>
      <xdr:spPr>
        <a:xfrm>
          <a:off x="1079500" y="1766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15" name="テキスト ボックス 314">
          <a:extLst>
            <a:ext uri="{FF2B5EF4-FFF2-40B4-BE49-F238E27FC236}">
              <a16:creationId xmlns:a16="http://schemas.microsoft.com/office/drawing/2014/main" id="{AADB1AE1-2944-4435-8959-593225A5B4E6}"/>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6" name="テキスト ボックス 315">
          <a:extLst>
            <a:ext uri="{FF2B5EF4-FFF2-40B4-BE49-F238E27FC236}">
              <a16:creationId xmlns:a16="http://schemas.microsoft.com/office/drawing/2014/main" id="{4DF86BA3-88ED-4BF7-A708-E97222C2C43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7" name="テキスト ボックス 316">
          <a:extLst>
            <a:ext uri="{FF2B5EF4-FFF2-40B4-BE49-F238E27FC236}">
              <a16:creationId xmlns:a16="http://schemas.microsoft.com/office/drawing/2014/main" id="{400A8BB1-40B4-455D-BB76-9FFFB5592578}"/>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18" name="テキスト ボックス 317">
          <a:extLst>
            <a:ext uri="{FF2B5EF4-FFF2-40B4-BE49-F238E27FC236}">
              <a16:creationId xmlns:a16="http://schemas.microsoft.com/office/drawing/2014/main" id="{767D0477-F287-4564-B576-21DBB6F7DF99}"/>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19" name="テキスト ボックス 318">
          <a:extLst>
            <a:ext uri="{FF2B5EF4-FFF2-40B4-BE49-F238E27FC236}">
              <a16:creationId xmlns:a16="http://schemas.microsoft.com/office/drawing/2014/main" id="{99551083-D1CF-49EB-AB5D-B88D6EC7B912}"/>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636</xdr:rowOff>
    </xdr:from>
    <xdr:to>
      <xdr:col>24</xdr:col>
      <xdr:colOff>114300</xdr:colOff>
      <xdr:row>103</xdr:row>
      <xdr:rowOff>102236</xdr:rowOff>
    </xdr:to>
    <xdr:sp macro="" textlink="">
      <xdr:nvSpPr>
        <xdr:cNvPr id="320" name="楕円 319">
          <a:extLst>
            <a:ext uri="{FF2B5EF4-FFF2-40B4-BE49-F238E27FC236}">
              <a16:creationId xmlns:a16="http://schemas.microsoft.com/office/drawing/2014/main" id="{C558AD83-DD0C-4CFF-AAF4-4928A07F380F}"/>
            </a:ext>
          </a:extLst>
        </xdr:cNvPr>
        <xdr:cNvSpPr/>
      </xdr:nvSpPr>
      <xdr:spPr>
        <a:xfrm>
          <a:off x="4584700" y="17659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23513</xdr:rowOff>
    </xdr:from>
    <xdr:ext cx="405111" cy="259045"/>
    <xdr:sp macro="" textlink="">
      <xdr:nvSpPr>
        <xdr:cNvPr id="321" name="【市民会館】&#10;有形固定資産減価償却率該当値テキスト">
          <a:extLst>
            <a:ext uri="{FF2B5EF4-FFF2-40B4-BE49-F238E27FC236}">
              <a16:creationId xmlns:a16="http://schemas.microsoft.com/office/drawing/2014/main" id="{58343E27-F662-4887-95CE-690C045DAA92}"/>
            </a:ext>
          </a:extLst>
        </xdr:cNvPr>
        <xdr:cNvSpPr txBox="1"/>
      </xdr:nvSpPr>
      <xdr:spPr>
        <a:xfrm>
          <a:off x="4673600" y="17511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130175</xdr:rowOff>
    </xdr:from>
    <xdr:to>
      <xdr:col>20</xdr:col>
      <xdr:colOff>38100</xdr:colOff>
      <xdr:row>103</xdr:row>
      <xdr:rowOff>60325</xdr:rowOff>
    </xdr:to>
    <xdr:sp macro="" textlink="">
      <xdr:nvSpPr>
        <xdr:cNvPr id="322" name="楕円 321">
          <a:extLst>
            <a:ext uri="{FF2B5EF4-FFF2-40B4-BE49-F238E27FC236}">
              <a16:creationId xmlns:a16="http://schemas.microsoft.com/office/drawing/2014/main" id="{84D36CCC-22F1-4729-9BC9-8F524BE07318}"/>
            </a:ext>
          </a:extLst>
        </xdr:cNvPr>
        <xdr:cNvSpPr/>
      </xdr:nvSpPr>
      <xdr:spPr>
        <a:xfrm>
          <a:off x="3746500" y="17618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9525</xdr:rowOff>
    </xdr:from>
    <xdr:to>
      <xdr:col>24</xdr:col>
      <xdr:colOff>63500</xdr:colOff>
      <xdr:row>103</xdr:row>
      <xdr:rowOff>51436</xdr:rowOff>
    </xdr:to>
    <xdr:cxnSp macro="">
      <xdr:nvCxnSpPr>
        <xdr:cNvPr id="323" name="直線コネクタ 322">
          <a:extLst>
            <a:ext uri="{FF2B5EF4-FFF2-40B4-BE49-F238E27FC236}">
              <a16:creationId xmlns:a16="http://schemas.microsoft.com/office/drawing/2014/main" id="{C00CD786-2FD5-47DA-9ECB-B2AD683154A6}"/>
            </a:ext>
          </a:extLst>
        </xdr:cNvPr>
        <xdr:cNvCxnSpPr/>
      </xdr:nvCxnSpPr>
      <xdr:spPr>
        <a:xfrm>
          <a:off x="3797300" y="17668875"/>
          <a:ext cx="8382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88264</xdr:rowOff>
    </xdr:from>
    <xdr:to>
      <xdr:col>15</xdr:col>
      <xdr:colOff>101600</xdr:colOff>
      <xdr:row>103</xdr:row>
      <xdr:rowOff>18414</xdr:rowOff>
    </xdr:to>
    <xdr:sp macro="" textlink="">
      <xdr:nvSpPr>
        <xdr:cNvPr id="324" name="楕円 323">
          <a:extLst>
            <a:ext uri="{FF2B5EF4-FFF2-40B4-BE49-F238E27FC236}">
              <a16:creationId xmlns:a16="http://schemas.microsoft.com/office/drawing/2014/main" id="{45E59B79-529F-4BDB-94E4-215DFC3654D9}"/>
            </a:ext>
          </a:extLst>
        </xdr:cNvPr>
        <xdr:cNvSpPr/>
      </xdr:nvSpPr>
      <xdr:spPr>
        <a:xfrm>
          <a:off x="2857500" y="17576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139064</xdr:rowOff>
    </xdr:from>
    <xdr:to>
      <xdr:col>19</xdr:col>
      <xdr:colOff>177800</xdr:colOff>
      <xdr:row>103</xdr:row>
      <xdr:rowOff>9525</xdr:rowOff>
    </xdr:to>
    <xdr:cxnSp macro="">
      <xdr:nvCxnSpPr>
        <xdr:cNvPr id="325" name="直線コネクタ 324">
          <a:extLst>
            <a:ext uri="{FF2B5EF4-FFF2-40B4-BE49-F238E27FC236}">
              <a16:creationId xmlns:a16="http://schemas.microsoft.com/office/drawing/2014/main" id="{1023E700-E219-4675-BADC-DE1A3A5471F7}"/>
            </a:ext>
          </a:extLst>
        </xdr:cNvPr>
        <xdr:cNvCxnSpPr/>
      </xdr:nvCxnSpPr>
      <xdr:spPr>
        <a:xfrm>
          <a:off x="2908300" y="17626964"/>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102</xdr:row>
      <xdr:rowOff>48261</xdr:rowOff>
    </xdr:from>
    <xdr:to>
      <xdr:col>10</xdr:col>
      <xdr:colOff>165100</xdr:colOff>
      <xdr:row>102</xdr:row>
      <xdr:rowOff>149861</xdr:rowOff>
    </xdr:to>
    <xdr:sp macro="" textlink="">
      <xdr:nvSpPr>
        <xdr:cNvPr id="326" name="楕円 325">
          <a:extLst>
            <a:ext uri="{FF2B5EF4-FFF2-40B4-BE49-F238E27FC236}">
              <a16:creationId xmlns:a16="http://schemas.microsoft.com/office/drawing/2014/main" id="{7665B2DD-A25B-4DDC-AC96-0BEA54EAD3AB}"/>
            </a:ext>
          </a:extLst>
        </xdr:cNvPr>
        <xdr:cNvSpPr/>
      </xdr:nvSpPr>
      <xdr:spPr>
        <a:xfrm>
          <a:off x="1968500" y="17536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102</xdr:row>
      <xdr:rowOff>99061</xdr:rowOff>
    </xdr:from>
    <xdr:to>
      <xdr:col>15</xdr:col>
      <xdr:colOff>50800</xdr:colOff>
      <xdr:row>102</xdr:row>
      <xdr:rowOff>139064</xdr:rowOff>
    </xdr:to>
    <xdr:cxnSp macro="">
      <xdr:nvCxnSpPr>
        <xdr:cNvPr id="327" name="直線コネクタ 326">
          <a:extLst>
            <a:ext uri="{FF2B5EF4-FFF2-40B4-BE49-F238E27FC236}">
              <a16:creationId xmlns:a16="http://schemas.microsoft.com/office/drawing/2014/main" id="{454965F8-9EDA-43C6-9A3F-54782671B460}"/>
            </a:ext>
          </a:extLst>
        </xdr:cNvPr>
        <xdr:cNvCxnSpPr/>
      </xdr:nvCxnSpPr>
      <xdr:spPr>
        <a:xfrm>
          <a:off x="2019300" y="17586961"/>
          <a:ext cx="889000" cy="4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102</xdr:row>
      <xdr:rowOff>12064</xdr:rowOff>
    </xdr:from>
    <xdr:to>
      <xdr:col>6</xdr:col>
      <xdr:colOff>38100</xdr:colOff>
      <xdr:row>102</xdr:row>
      <xdr:rowOff>113664</xdr:rowOff>
    </xdr:to>
    <xdr:sp macro="" textlink="">
      <xdr:nvSpPr>
        <xdr:cNvPr id="328" name="楕円 327">
          <a:extLst>
            <a:ext uri="{FF2B5EF4-FFF2-40B4-BE49-F238E27FC236}">
              <a16:creationId xmlns:a16="http://schemas.microsoft.com/office/drawing/2014/main" id="{A2A78AE5-11E7-4BC2-B1F1-E528E0E6DEF3}"/>
            </a:ext>
          </a:extLst>
        </xdr:cNvPr>
        <xdr:cNvSpPr/>
      </xdr:nvSpPr>
      <xdr:spPr>
        <a:xfrm>
          <a:off x="1079500" y="17499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102</xdr:row>
      <xdr:rowOff>62864</xdr:rowOff>
    </xdr:from>
    <xdr:to>
      <xdr:col>10</xdr:col>
      <xdr:colOff>114300</xdr:colOff>
      <xdr:row>102</xdr:row>
      <xdr:rowOff>99061</xdr:rowOff>
    </xdr:to>
    <xdr:cxnSp macro="">
      <xdr:nvCxnSpPr>
        <xdr:cNvPr id="329" name="直線コネクタ 328">
          <a:extLst>
            <a:ext uri="{FF2B5EF4-FFF2-40B4-BE49-F238E27FC236}">
              <a16:creationId xmlns:a16="http://schemas.microsoft.com/office/drawing/2014/main" id="{0224E10D-8843-4E2A-A71D-7EE8B1C801BF}"/>
            </a:ext>
          </a:extLst>
        </xdr:cNvPr>
        <xdr:cNvCxnSpPr/>
      </xdr:nvCxnSpPr>
      <xdr:spPr>
        <a:xfrm>
          <a:off x="1130300" y="17550764"/>
          <a:ext cx="889000" cy="3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32402</xdr:rowOff>
    </xdr:from>
    <xdr:ext cx="405111" cy="259045"/>
    <xdr:sp macro="" textlink="">
      <xdr:nvSpPr>
        <xdr:cNvPr id="330" name="n_1aveValue【市民会館】&#10;有形固定資産減価償却率">
          <a:extLst>
            <a:ext uri="{FF2B5EF4-FFF2-40B4-BE49-F238E27FC236}">
              <a16:creationId xmlns:a16="http://schemas.microsoft.com/office/drawing/2014/main" id="{CB9FF1E5-3D0F-454D-8728-59E227EBF905}"/>
            </a:ext>
          </a:extLst>
        </xdr:cNvPr>
        <xdr:cNvSpPr txBox="1"/>
      </xdr:nvSpPr>
      <xdr:spPr>
        <a:xfrm>
          <a:off x="3582044" y="17863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17163</xdr:rowOff>
    </xdr:from>
    <xdr:ext cx="405111" cy="259045"/>
    <xdr:sp macro="" textlink="">
      <xdr:nvSpPr>
        <xdr:cNvPr id="331" name="n_2aveValue【市民会館】&#10;有形固定資産減価償却率">
          <a:extLst>
            <a:ext uri="{FF2B5EF4-FFF2-40B4-BE49-F238E27FC236}">
              <a16:creationId xmlns:a16="http://schemas.microsoft.com/office/drawing/2014/main" id="{D8748412-EABD-4E8A-B7DB-2F2ACA920985}"/>
            </a:ext>
          </a:extLst>
        </xdr:cNvPr>
        <xdr:cNvSpPr txBox="1"/>
      </xdr:nvSpPr>
      <xdr:spPr>
        <a:xfrm>
          <a:off x="2705744" y="17847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137177</xdr:rowOff>
    </xdr:from>
    <xdr:ext cx="405111" cy="259045"/>
    <xdr:sp macro="" textlink="">
      <xdr:nvSpPr>
        <xdr:cNvPr id="332" name="n_3aveValue【市民会館】&#10;有形固定資産減価償却率">
          <a:extLst>
            <a:ext uri="{FF2B5EF4-FFF2-40B4-BE49-F238E27FC236}">
              <a16:creationId xmlns:a16="http://schemas.microsoft.com/office/drawing/2014/main" id="{AD41440F-C242-4224-A2FD-605C9FD36DED}"/>
            </a:ext>
          </a:extLst>
        </xdr:cNvPr>
        <xdr:cNvSpPr txBox="1"/>
      </xdr:nvSpPr>
      <xdr:spPr>
        <a:xfrm>
          <a:off x="1816744" y="17796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102888</xdr:rowOff>
    </xdr:from>
    <xdr:ext cx="405111" cy="259045"/>
    <xdr:sp macro="" textlink="">
      <xdr:nvSpPr>
        <xdr:cNvPr id="333" name="n_4aveValue【市民会館】&#10;有形固定資産減価償却率">
          <a:extLst>
            <a:ext uri="{FF2B5EF4-FFF2-40B4-BE49-F238E27FC236}">
              <a16:creationId xmlns:a16="http://schemas.microsoft.com/office/drawing/2014/main" id="{6DEE3C28-9933-41B0-A472-F3469532CE32}"/>
            </a:ext>
          </a:extLst>
        </xdr:cNvPr>
        <xdr:cNvSpPr txBox="1"/>
      </xdr:nvSpPr>
      <xdr:spPr>
        <a:xfrm>
          <a:off x="927744" y="17762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76852</xdr:rowOff>
    </xdr:from>
    <xdr:ext cx="405111" cy="259045"/>
    <xdr:sp macro="" textlink="">
      <xdr:nvSpPr>
        <xdr:cNvPr id="334" name="n_1mainValue【市民会館】&#10;有形固定資産減価償却率">
          <a:extLst>
            <a:ext uri="{FF2B5EF4-FFF2-40B4-BE49-F238E27FC236}">
              <a16:creationId xmlns:a16="http://schemas.microsoft.com/office/drawing/2014/main" id="{83E73171-3209-4A2A-9827-1D20E715DE5A}"/>
            </a:ext>
          </a:extLst>
        </xdr:cNvPr>
        <xdr:cNvSpPr txBox="1"/>
      </xdr:nvSpPr>
      <xdr:spPr>
        <a:xfrm>
          <a:off x="3582044" y="1739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34941</xdr:rowOff>
    </xdr:from>
    <xdr:ext cx="405111" cy="259045"/>
    <xdr:sp macro="" textlink="">
      <xdr:nvSpPr>
        <xdr:cNvPr id="335" name="n_2mainValue【市民会館】&#10;有形固定資産減価償却率">
          <a:extLst>
            <a:ext uri="{FF2B5EF4-FFF2-40B4-BE49-F238E27FC236}">
              <a16:creationId xmlns:a16="http://schemas.microsoft.com/office/drawing/2014/main" id="{2A311816-613D-4352-B114-87B73A132300}"/>
            </a:ext>
          </a:extLst>
        </xdr:cNvPr>
        <xdr:cNvSpPr txBox="1"/>
      </xdr:nvSpPr>
      <xdr:spPr>
        <a:xfrm>
          <a:off x="2705744" y="17351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100</xdr:row>
      <xdr:rowOff>166388</xdr:rowOff>
    </xdr:from>
    <xdr:ext cx="405111" cy="259045"/>
    <xdr:sp macro="" textlink="">
      <xdr:nvSpPr>
        <xdr:cNvPr id="336" name="n_3mainValue【市民会館】&#10;有形固定資産減価償却率">
          <a:extLst>
            <a:ext uri="{FF2B5EF4-FFF2-40B4-BE49-F238E27FC236}">
              <a16:creationId xmlns:a16="http://schemas.microsoft.com/office/drawing/2014/main" id="{3A89836C-8397-4176-8FE2-0EA7FD3D9227}"/>
            </a:ext>
          </a:extLst>
        </xdr:cNvPr>
        <xdr:cNvSpPr txBox="1"/>
      </xdr:nvSpPr>
      <xdr:spPr>
        <a:xfrm>
          <a:off x="1816744" y="17311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100</xdr:row>
      <xdr:rowOff>130191</xdr:rowOff>
    </xdr:from>
    <xdr:ext cx="405111" cy="259045"/>
    <xdr:sp macro="" textlink="">
      <xdr:nvSpPr>
        <xdr:cNvPr id="337" name="n_4mainValue【市民会館】&#10;有形固定資産減価償却率">
          <a:extLst>
            <a:ext uri="{FF2B5EF4-FFF2-40B4-BE49-F238E27FC236}">
              <a16:creationId xmlns:a16="http://schemas.microsoft.com/office/drawing/2014/main" id="{25D0B33B-37B5-4BA1-8A82-7BA7D3B16353}"/>
            </a:ext>
          </a:extLst>
        </xdr:cNvPr>
        <xdr:cNvSpPr txBox="1"/>
      </xdr:nvSpPr>
      <xdr:spPr>
        <a:xfrm>
          <a:off x="927744" y="17275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38" name="正方形/長方形 337">
          <a:extLst>
            <a:ext uri="{FF2B5EF4-FFF2-40B4-BE49-F238E27FC236}">
              <a16:creationId xmlns:a16="http://schemas.microsoft.com/office/drawing/2014/main" id="{069F28DD-5B82-4574-8F2D-B8659105778A}"/>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9" name="正方形/長方形 338">
          <a:extLst>
            <a:ext uri="{FF2B5EF4-FFF2-40B4-BE49-F238E27FC236}">
              <a16:creationId xmlns:a16="http://schemas.microsoft.com/office/drawing/2014/main" id="{916ACEE3-ECF7-4374-9670-F931FC6F8029}"/>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0" name="正方形/長方形 339">
          <a:extLst>
            <a:ext uri="{FF2B5EF4-FFF2-40B4-BE49-F238E27FC236}">
              <a16:creationId xmlns:a16="http://schemas.microsoft.com/office/drawing/2014/main" id="{EF1CE7FF-6F88-41E6-999C-5A07AEF3456C}"/>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1" name="正方形/長方形 340">
          <a:extLst>
            <a:ext uri="{FF2B5EF4-FFF2-40B4-BE49-F238E27FC236}">
              <a16:creationId xmlns:a16="http://schemas.microsoft.com/office/drawing/2014/main" id="{A6CC38F2-CE87-47DD-9B2B-62B107449B87}"/>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2" name="正方形/長方形 341">
          <a:extLst>
            <a:ext uri="{FF2B5EF4-FFF2-40B4-BE49-F238E27FC236}">
              <a16:creationId xmlns:a16="http://schemas.microsoft.com/office/drawing/2014/main" id="{B100673A-58EF-4F44-A557-4F5AA6473B3B}"/>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3" name="正方形/長方形 342">
          <a:extLst>
            <a:ext uri="{FF2B5EF4-FFF2-40B4-BE49-F238E27FC236}">
              <a16:creationId xmlns:a16="http://schemas.microsoft.com/office/drawing/2014/main" id="{2CB06676-28A0-419B-B99B-1D34BF36288E}"/>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4" name="正方形/長方形 343">
          <a:extLst>
            <a:ext uri="{FF2B5EF4-FFF2-40B4-BE49-F238E27FC236}">
              <a16:creationId xmlns:a16="http://schemas.microsoft.com/office/drawing/2014/main" id="{CB71563D-47E5-4E65-B1F7-4E0E5EFB9EC2}"/>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5" name="正方形/長方形 344">
          <a:extLst>
            <a:ext uri="{FF2B5EF4-FFF2-40B4-BE49-F238E27FC236}">
              <a16:creationId xmlns:a16="http://schemas.microsoft.com/office/drawing/2014/main" id="{0E05EFA5-188C-48D6-9EA1-A52A8EED64D6}"/>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6" name="テキスト ボックス 345">
          <a:extLst>
            <a:ext uri="{FF2B5EF4-FFF2-40B4-BE49-F238E27FC236}">
              <a16:creationId xmlns:a16="http://schemas.microsoft.com/office/drawing/2014/main" id="{DB6DDB8D-2FB7-489F-9B75-71C8D9C9519B}"/>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7" name="直線コネクタ 346">
          <a:extLst>
            <a:ext uri="{FF2B5EF4-FFF2-40B4-BE49-F238E27FC236}">
              <a16:creationId xmlns:a16="http://schemas.microsoft.com/office/drawing/2014/main" id="{BE589C2B-FB62-4559-B78B-C33B9DCC67D6}"/>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48" name="直線コネクタ 347">
          <a:extLst>
            <a:ext uri="{FF2B5EF4-FFF2-40B4-BE49-F238E27FC236}">
              <a16:creationId xmlns:a16="http://schemas.microsoft.com/office/drawing/2014/main" id="{CF273E1A-7F65-4673-A093-57B1B51AC3B6}"/>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49" name="テキスト ボックス 348">
          <a:extLst>
            <a:ext uri="{FF2B5EF4-FFF2-40B4-BE49-F238E27FC236}">
              <a16:creationId xmlns:a16="http://schemas.microsoft.com/office/drawing/2014/main" id="{32270350-9A5D-4AC1-8E89-D47BBE51A1D3}"/>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50" name="直線コネクタ 349">
          <a:extLst>
            <a:ext uri="{FF2B5EF4-FFF2-40B4-BE49-F238E27FC236}">
              <a16:creationId xmlns:a16="http://schemas.microsoft.com/office/drawing/2014/main" id="{BFB1BE80-9AE1-4118-8E20-6245EFFB40FD}"/>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51" name="テキスト ボックス 350">
          <a:extLst>
            <a:ext uri="{FF2B5EF4-FFF2-40B4-BE49-F238E27FC236}">
              <a16:creationId xmlns:a16="http://schemas.microsoft.com/office/drawing/2014/main" id="{8E0CD4D8-174E-48D4-AE9D-82391580AFC7}"/>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52" name="直線コネクタ 351">
          <a:extLst>
            <a:ext uri="{FF2B5EF4-FFF2-40B4-BE49-F238E27FC236}">
              <a16:creationId xmlns:a16="http://schemas.microsoft.com/office/drawing/2014/main" id="{969EF645-8991-4EB6-AA16-715DC07D0804}"/>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53" name="テキスト ボックス 352">
          <a:extLst>
            <a:ext uri="{FF2B5EF4-FFF2-40B4-BE49-F238E27FC236}">
              <a16:creationId xmlns:a16="http://schemas.microsoft.com/office/drawing/2014/main" id="{051B7E1B-9A47-4257-897D-A27C699F17E5}"/>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54" name="直線コネクタ 353">
          <a:extLst>
            <a:ext uri="{FF2B5EF4-FFF2-40B4-BE49-F238E27FC236}">
              <a16:creationId xmlns:a16="http://schemas.microsoft.com/office/drawing/2014/main" id="{AE30317B-D35A-4DA7-8EFC-49AF29AB1825}"/>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55" name="テキスト ボックス 354">
          <a:extLst>
            <a:ext uri="{FF2B5EF4-FFF2-40B4-BE49-F238E27FC236}">
              <a16:creationId xmlns:a16="http://schemas.microsoft.com/office/drawing/2014/main" id="{1CC52F4E-19B8-453D-8AD0-0986AA50B787}"/>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56" name="直線コネクタ 355">
          <a:extLst>
            <a:ext uri="{FF2B5EF4-FFF2-40B4-BE49-F238E27FC236}">
              <a16:creationId xmlns:a16="http://schemas.microsoft.com/office/drawing/2014/main" id="{CE0DFC59-5D19-49CF-BA41-1A582F10662C}"/>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57" name="テキスト ボックス 356">
          <a:extLst>
            <a:ext uri="{FF2B5EF4-FFF2-40B4-BE49-F238E27FC236}">
              <a16:creationId xmlns:a16="http://schemas.microsoft.com/office/drawing/2014/main" id="{7F6ADFEA-5751-47AC-B5ED-EC3315AEF68A}"/>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58" name="直線コネクタ 357">
          <a:extLst>
            <a:ext uri="{FF2B5EF4-FFF2-40B4-BE49-F238E27FC236}">
              <a16:creationId xmlns:a16="http://schemas.microsoft.com/office/drawing/2014/main" id="{5AAC9A46-269F-444D-80F1-252D2E885AFD}"/>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59" name="テキスト ボックス 358">
          <a:extLst>
            <a:ext uri="{FF2B5EF4-FFF2-40B4-BE49-F238E27FC236}">
              <a16:creationId xmlns:a16="http://schemas.microsoft.com/office/drawing/2014/main" id="{AD046804-FE8E-43AB-AFFB-8F2D8FAB98F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0" name="【市民会館】&#10;一人当たり面積グラフ枠">
          <a:extLst>
            <a:ext uri="{FF2B5EF4-FFF2-40B4-BE49-F238E27FC236}">
              <a16:creationId xmlns:a16="http://schemas.microsoft.com/office/drawing/2014/main" id="{94F4F44C-0EAB-4D57-9F80-BA6C8C3DCBD1}"/>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26670</xdr:rowOff>
    </xdr:from>
    <xdr:to>
      <xdr:col>54</xdr:col>
      <xdr:colOff>189865</xdr:colOff>
      <xdr:row>108</xdr:row>
      <xdr:rowOff>117348</xdr:rowOff>
    </xdr:to>
    <xdr:cxnSp macro="">
      <xdr:nvCxnSpPr>
        <xdr:cNvPr id="361" name="直線コネクタ 360">
          <a:extLst>
            <a:ext uri="{FF2B5EF4-FFF2-40B4-BE49-F238E27FC236}">
              <a16:creationId xmlns:a16="http://schemas.microsoft.com/office/drawing/2014/main" id="{26BAB5DC-8213-44F9-B42B-D429F42F2B6A}"/>
            </a:ext>
          </a:extLst>
        </xdr:cNvPr>
        <xdr:cNvCxnSpPr/>
      </xdr:nvCxnSpPr>
      <xdr:spPr>
        <a:xfrm flipV="1">
          <a:off x="10476865" y="17171670"/>
          <a:ext cx="0" cy="1462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121175</xdr:rowOff>
    </xdr:from>
    <xdr:ext cx="469744" cy="259045"/>
    <xdr:sp macro="" textlink="">
      <xdr:nvSpPr>
        <xdr:cNvPr id="362" name="【市民会館】&#10;一人当たり面積最小値テキスト">
          <a:extLst>
            <a:ext uri="{FF2B5EF4-FFF2-40B4-BE49-F238E27FC236}">
              <a16:creationId xmlns:a16="http://schemas.microsoft.com/office/drawing/2014/main" id="{D9E11A27-3D7D-49D6-AC90-5A5423FA7067}"/>
            </a:ext>
          </a:extLst>
        </xdr:cNvPr>
        <xdr:cNvSpPr txBox="1"/>
      </xdr:nvSpPr>
      <xdr:spPr>
        <a:xfrm>
          <a:off x="10515600" y="18637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117348</xdr:rowOff>
    </xdr:from>
    <xdr:to>
      <xdr:col>55</xdr:col>
      <xdr:colOff>88900</xdr:colOff>
      <xdr:row>108</xdr:row>
      <xdr:rowOff>117348</xdr:rowOff>
    </xdr:to>
    <xdr:cxnSp macro="">
      <xdr:nvCxnSpPr>
        <xdr:cNvPr id="363" name="直線コネクタ 362">
          <a:extLst>
            <a:ext uri="{FF2B5EF4-FFF2-40B4-BE49-F238E27FC236}">
              <a16:creationId xmlns:a16="http://schemas.microsoft.com/office/drawing/2014/main" id="{B85BE1D9-395E-4D80-8F6C-E88F4AEF3687}"/>
            </a:ext>
          </a:extLst>
        </xdr:cNvPr>
        <xdr:cNvCxnSpPr/>
      </xdr:nvCxnSpPr>
      <xdr:spPr>
        <a:xfrm>
          <a:off x="10388600" y="18633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144797</xdr:rowOff>
    </xdr:from>
    <xdr:ext cx="469744" cy="259045"/>
    <xdr:sp macro="" textlink="">
      <xdr:nvSpPr>
        <xdr:cNvPr id="364" name="【市民会館】&#10;一人当たり面積最大値テキスト">
          <a:extLst>
            <a:ext uri="{FF2B5EF4-FFF2-40B4-BE49-F238E27FC236}">
              <a16:creationId xmlns:a16="http://schemas.microsoft.com/office/drawing/2014/main" id="{EABE2550-3883-4CFE-BA51-0050F4798CC2}"/>
            </a:ext>
          </a:extLst>
        </xdr:cNvPr>
        <xdr:cNvSpPr txBox="1"/>
      </xdr:nvSpPr>
      <xdr:spPr>
        <a:xfrm>
          <a:off x="10515600" y="16946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26670</xdr:rowOff>
    </xdr:from>
    <xdr:to>
      <xdr:col>55</xdr:col>
      <xdr:colOff>88900</xdr:colOff>
      <xdr:row>100</xdr:row>
      <xdr:rowOff>26670</xdr:rowOff>
    </xdr:to>
    <xdr:cxnSp macro="">
      <xdr:nvCxnSpPr>
        <xdr:cNvPr id="365" name="直線コネクタ 364">
          <a:extLst>
            <a:ext uri="{FF2B5EF4-FFF2-40B4-BE49-F238E27FC236}">
              <a16:creationId xmlns:a16="http://schemas.microsoft.com/office/drawing/2014/main" id="{B86929AF-9AE3-4EB3-A183-1EA5FEB8D37D}"/>
            </a:ext>
          </a:extLst>
        </xdr:cNvPr>
        <xdr:cNvCxnSpPr/>
      </xdr:nvCxnSpPr>
      <xdr:spPr>
        <a:xfrm>
          <a:off x="10388600" y="1717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70883</xdr:rowOff>
    </xdr:from>
    <xdr:ext cx="469744" cy="259045"/>
    <xdr:sp macro="" textlink="">
      <xdr:nvSpPr>
        <xdr:cNvPr id="366" name="【市民会館】&#10;一人当たり面積平均値テキスト">
          <a:extLst>
            <a:ext uri="{FF2B5EF4-FFF2-40B4-BE49-F238E27FC236}">
              <a16:creationId xmlns:a16="http://schemas.microsoft.com/office/drawing/2014/main" id="{B66D7425-70FA-4DF1-ACDC-733E3F7F453D}"/>
            </a:ext>
          </a:extLst>
        </xdr:cNvPr>
        <xdr:cNvSpPr txBox="1"/>
      </xdr:nvSpPr>
      <xdr:spPr>
        <a:xfrm>
          <a:off x="10515600" y="182445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92456</xdr:rowOff>
    </xdr:from>
    <xdr:to>
      <xdr:col>55</xdr:col>
      <xdr:colOff>50800</xdr:colOff>
      <xdr:row>107</xdr:row>
      <xdr:rowOff>22606</xdr:rowOff>
    </xdr:to>
    <xdr:sp macro="" textlink="">
      <xdr:nvSpPr>
        <xdr:cNvPr id="367" name="フローチャート: 判断 366">
          <a:extLst>
            <a:ext uri="{FF2B5EF4-FFF2-40B4-BE49-F238E27FC236}">
              <a16:creationId xmlns:a16="http://schemas.microsoft.com/office/drawing/2014/main" id="{0B128B34-5378-4619-B665-CD69C805643C}"/>
            </a:ext>
          </a:extLst>
        </xdr:cNvPr>
        <xdr:cNvSpPr/>
      </xdr:nvSpPr>
      <xdr:spPr>
        <a:xfrm>
          <a:off x="10426700" y="18266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114554</xdr:rowOff>
    </xdr:from>
    <xdr:to>
      <xdr:col>50</xdr:col>
      <xdr:colOff>165100</xdr:colOff>
      <xdr:row>107</xdr:row>
      <xdr:rowOff>44704</xdr:rowOff>
    </xdr:to>
    <xdr:sp macro="" textlink="">
      <xdr:nvSpPr>
        <xdr:cNvPr id="368" name="フローチャート: 判断 367">
          <a:extLst>
            <a:ext uri="{FF2B5EF4-FFF2-40B4-BE49-F238E27FC236}">
              <a16:creationId xmlns:a16="http://schemas.microsoft.com/office/drawing/2014/main" id="{F94740A7-258C-4EFF-B81A-F15288552E13}"/>
            </a:ext>
          </a:extLst>
        </xdr:cNvPr>
        <xdr:cNvSpPr/>
      </xdr:nvSpPr>
      <xdr:spPr>
        <a:xfrm>
          <a:off x="9588500" y="18288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167132</xdr:rowOff>
    </xdr:from>
    <xdr:to>
      <xdr:col>46</xdr:col>
      <xdr:colOff>38100</xdr:colOff>
      <xdr:row>107</xdr:row>
      <xdr:rowOff>97282</xdr:rowOff>
    </xdr:to>
    <xdr:sp macro="" textlink="">
      <xdr:nvSpPr>
        <xdr:cNvPr id="369" name="フローチャート: 判断 368">
          <a:extLst>
            <a:ext uri="{FF2B5EF4-FFF2-40B4-BE49-F238E27FC236}">
              <a16:creationId xmlns:a16="http://schemas.microsoft.com/office/drawing/2014/main" id="{5138D97A-2BD5-43A4-871D-EEAA524DBD9F}"/>
            </a:ext>
          </a:extLst>
        </xdr:cNvPr>
        <xdr:cNvSpPr/>
      </xdr:nvSpPr>
      <xdr:spPr>
        <a:xfrm>
          <a:off x="8699500" y="1834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161037</xdr:rowOff>
    </xdr:from>
    <xdr:to>
      <xdr:col>41</xdr:col>
      <xdr:colOff>101600</xdr:colOff>
      <xdr:row>107</xdr:row>
      <xdr:rowOff>91187</xdr:rowOff>
    </xdr:to>
    <xdr:sp macro="" textlink="">
      <xdr:nvSpPr>
        <xdr:cNvPr id="370" name="フローチャート: 判断 369">
          <a:extLst>
            <a:ext uri="{FF2B5EF4-FFF2-40B4-BE49-F238E27FC236}">
              <a16:creationId xmlns:a16="http://schemas.microsoft.com/office/drawing/2014/main" id="{C8F047A0-E448-4DC6-8E44-B93DB1654519}"/>
            </a:ext>
          </a:extLst>
        </xdr:cNvPr>
        <xdr:cNvSpPr/>
      </xdr:nvSpPr>
      <xdr:spPr>
        <a:xfrm>
          <a:off x="7810500" y="18334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109982</xdr:rowOff>
    </xdr:from>
    <xdr:to>
      <xdr:col>36</xdr:col>
      <xdr:colOff>165100</xdr:colOff>
      <xdr:row>107</xdr:row>
      <xdr:rowOff>40132</xdr:rowOff>
    </xdr:to>
    <xdr:sp macro="" textlink="">
      <xdr:nvSpPr>
        <xdr:cNvPr id="371" name="フローチャート: 判断 370">
          <a:extLst>
            <a:ext uri="{FF2B5EF4-FFF2-40B4-BE49-F238E27FC236}">
              <a16:creationId xmlns:a16="http://schemas.microsoft.com/office/drawing/2014/main" id="{013EA363-F957-4E96-A4D9-EC8B5314E7FE}"/>
            </a:ext>
          </a:extLst>
        </xdr:cNvPr>
        <xdr:cNvSpPr/>
      </xdr:nvSpPr>
      <xdr:spPr>
        <a:xfrm>
          <a:off x="6921500" y="1828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2" name="テキスト ボックス 371">
          <a:extLst>
            <a:ext uri="{FF2B5EF4-FFF2-40B4-BE49-F238E27FC236}">
              <a16:creationId xmlns:a16="http://schemas.microsoft.com/office/drawing/2014/main" id="{6D225296-6B11-40E9-8742-B146A0AA4FBC}"/>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3" name="テキスト ボックス 372">
          <a:extLst>
            <a:ext uri="{FF2B5EF4-FFF2-40B4-BE49-F238E27FC236}">
              <a16:creationId xmlns:a16="http://schemas.microsoft.com/office/drawing/2014/main" id="{94E37ED5-697D-4BB3-AE90-1902959C4456}"/>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4" name="テキスト ボックス 373">
          <a:extLst>
            <a:ext uri="{FF2B5EF4-FFF2-40B4-BE49-F238E27FC236}">
              <a16:creationId xmlns:a16="http://schemas.microsoft.com/office/drawing/2014/main" id="{F4E2F797-47A1-46B5-B02F-6AC55AE7CADA}"/>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5" name="テキスト ボックス 374">
          <a:extLst>
            <a:ext uri="{FF2B5EF4-FFF2-40B4-BE49-F238E27FC236}">
              <a16:creationId xmlns:a16="http://schemas.microsoft.com/office/drawing/2014/main" id="{E772DB46-53F2-4729-971C-ED5A207208CD}"/>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6" name="テキスト ボックス 375">
          <a:extLst>
            <a:ext uri="{FF2B5EF4-FFF2-40B4-BE49-F238E27FC236}">
              <a16:creationId xmlns:a16="http://schemas.microsoft.com/office/drawing/2014/main" id="{53190337-D219-460B-8275-5922435777E6}"/>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99</xdr:row>
      <xdr:rowOff>147320</xdr:rowOff>
    </xdr:from>
    <xdr:to>
      <xdr:col>55</xdr:col>
      <xdr:colOff>50800</xdr:colOff>
      <xdr:row>100</xdr:row>
      <xdr:rowOff>77470</xdr:rowOff>
    </xdr:to>
    <xdr:sp macro="" textlink="">
      <xdr:nvSpPr>
        <xdr:cNvPr id="377" name="楕円 376">
          <a:extLst>
            <a:ext uri="{FF2B5EF4-FFF2-40B4-BE49-F238E27FC236}">
              <a16:creationId xmlns:a16="http://schemas.microsoft.com/office/drawing/2014/main" id="{7579EE0D-3AA5-43B3-A32B-E87D3E518784}"/>
            </a:ext>
          </a:extLst>
        </xdr:cNvPr>
        <xdr:cNvSpPr/>
      </xdr:nvSpPr>
      <xdr:spPr>
        <a:xfrm>
          <a:off x="10426700" y="17120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99</xdr:row>
      <xdr:rowOff>100347</xdr:rowOff>
    </xdr:from>
    <xdr:ext cx="469744" cy="259045"/>
    <xdr:sp macro="" textlink="">
      <xdr:nvSpPr>
        <xdr:cNvPr id="378" name="【市民会館】&#10;一人当たり面積該当値テキスト">
          <a:extLst>
            <a:ext uri="{FF2B5EF4-FFF2-40B4-BE49-F238E27FC236}">
              <a16:creationId xmlns:a16="http://schemas.microsoft.com/office/drawing/2014/main" id="{6905E7C2-658D-4F3A-B6BE-24513BFB6A03}"/>
            </a:ext>
          </a:extLst>
        </xdr:cNvPr>
        <xdr:cNvSpPr txBox="1"/>
      </xdr:nvSpPr>
      <xdr:spPr>
        <a:xfrm>
          <a:off x="10515600" y="17073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100</xdr:row>
      <xdr:rowOff>23876</xdr:rowOff>
    </xdr:from>
    <xdr:to>
      <xdr:col>50</xdr:col>
      <xdr:colOff>165100</xdr:colOff>
      <xdr:row>100</xdr:row>
      <xdr:rowOff>125476</xdr:rowOff>
    </xdr:to>
    <xdr:sp macro="" textlink="">
      <xdr:nvSpPr>
        <xdr:cNvPr id="379" name="楕円 378">
          <a:extLst>
            <a:ext uri="{FF2B5EF4-FFF2-40B4-BE49-F238E27FC236}">
              <a16:creationId xmlns:a16="http://schemas.microsoft.com/office/drawing/2014/main" id="{F2BAEE52-A607-41ED-A694-439B43CA917F}"/>
            </a:ext>
          </a:extLst>
        </xdr:cNvPr>
        <xdr:cNvSpPr/>
      </xdr:nvSpPr>
      <xdr:spPr>
        <a:xfrm>
          <a:off x="9588500" y="17168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100</xdr:row>
      <xdr:rowOff>26670</xdr:rowOff>
    </xdr:from>
    <xdr:to>
      <xdr:col>55</xdr:col>
      <xdr:colOff>0</xdr:colOff>
      <xdr:row>100</xdr:row>
      <xdr:rowOff>74676</xdr:rowOff>
    </xdr:to>
    <xdr:cxnSp macro="">
      <xdr:nvCxnSpPr>
        <xdr:cNvPr id="380" name="直線コネクタ 379">
          <a:extLst>
            <a:ext uri="{FF2B5EF4-FFF2-40B4-BE49-F238E27FC236}">
              <a16:creationId xmlns:a16="http://schemas.microsoft.com/office/drawing/2014/main" id="{09ED21EC-E13C-4396-8227-CCCFD96F0312}"/>
            </a:ext>
          </a:extLst>
        </xdr:cNvPr>
        <xdr:cNvCxnSpPr/>
      </xdr:nvCxnSpPr>
      <xdr:spPr>
        <a:xfrm flipV="1">
          <a:off x="9639300" y="17171670"/>
          <a:ext cx="8382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100</xdr:row>
      <xdr:rowOff>50546</xdr:rowOff>
    </xdr:from>
    <xdr:to>
      <xdr:col>46</xdr:col>
      <xdr:colOff>38100</xdr:colOff>
      <xdr:row>100</xdr:row>
      <xdr:rowOff>152146</xdr:rowOff>
    </xdr:to>
    <xdr:sp macro="" textlink="">
      <xdr:nvSpPr>
        <xdr:cNvPr id="381" name="楕円 380">
          <a:extLst>
            <a:ext uri="{FF2B5EF4-FFF2-40B4-BE49-F238E27FC236}">
              <a16:creationId xmlns:a16="http://schemas.microsoft.com/office/drawing/2014/main" id="{51FA35A3-4AD0-46B6-B98F-33045390A8C8}"/>
            </a:ext>
          </a:extLst>
        </xdr:cNvPr>
        <xdr:cNvSpPr/>
      </xdr:nvSpPr>
      <xdr:spPr>
        <a:xfrm>
          <a:off x="8699500" y="17195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100</xdr:row>
      <xdr:rowOff>74676</xdr:rowOff>
    </xdr:from>
    <xdr:to>
      <xdr:col>50</xdr:col>
      <xdr:colOff>114300</xdr:colOff>
      <xdr:row>100</xdr:row>
      <xdr:rowOff>101346</xdr:rowOff>
    </xdr:to>
    <xdr:cxnSp macro="">
      <xdr:nvCxnSpPr>
        <xdr:cNvPr id="382" name="直線コネクタ 381">
          <a:extLst>
            <a:ext uri="{FF2B5EF4-FFF2-40B4-BE49-F238E27FC236}">
              <a16:creationId xmlns:a16="http://schemas.microsoft.com/office/drawing/2014/main" id="{50D6690A-80C2-4A60-BB9F-8A358F2DA5F6}"/>
            </a:ext>
          </a:extLst>
        </xdr:cNvPr>
        <xdr:cNvCxnSpPr/>
      </xdr:nvCxnSpPr>
      <xdr:spPr>
        <a:xfrm flipV="1">
          <a:off x="8750300" y="17219676"/>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100</xdr:row>
      <xdr:rowOff>79502</xdr:rowOff>
    </xdr:from>
    <xdr:to>
      <xdr:col>41</xdr:col>
      <xdr:colOff>101600</xdr:colOff>
      <xdr:row>101</xdr:row>
      <xdr:rowOff>9652</xdr:rowOff>
    </xdr:to>
    <xdr:sp macro="" textlink="">
      <xdr:nvSpPr>
        <xdr:cNvPr id="383" name="楕円 382">
          <a:extLst>
            <a:ext uri="{FF2B5EF4-FFF2-40B4-BE49-F238E27FC236}">
              <a16:creationId xmlns:a16="http://schemas.microsoft.com/office/drawing/2014/main" id="{16A38CB3-F441-4280-8C3D-9AC889806E55}"/>
            </a:ext>
          </a:extLst>
        </xdr:cNvPr>
        <xdr:cNvSpPr/>
      </xdr:nvSpPr>
      <xdr:spPr>
        <a:xfrm>
          <a:off x="7810500" y="17224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100</xdr:row>
      <xdr:rowOff>101346</xdr:rowOff>
    </xdr:from>
    <xdr:to>
      <xdr:col>45</xdr:col>
      <xdr:colOff>177800</xdr:colOff>
      <xdr:row>100</xdr:row>
      <xdr:rowOff>130302</xdr:rowOff>
    </xdr:to>
    <xdr:cxnSp macro="">
      <xdr:nvCxnSpPr>
        <xdr:cNvPr id="384" name="直線コネクタ 383">
          <a:extLst>
            <a:ext uri="{FF2B5EF4-FFF2-40B4-BE49-F238E27FC236}">
              <a16:creationId xmlns:a16="http://schemas.microsoft.com/office/drawing/2014/main" id="{0520D16A-83F1-42B5-9719-F3C847637D92}"/>
            </a:ext>
          </a:extLst>
        </xdr:cNvPr>
        <xdr:cNvCxnSpPr/>
      </xdr:nvCxnSpPr>
      <xdr:spPr>
        <a:xfrm flipV="1">
          <a:off x="7861300" y="17246346"/>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100</xdr:row>
      <xdr:rowOff>122174</xdr:rowOff>
    </xdr:from>
    <xdr:to>
      <xdr:col>36</xdr:col>
      <xdr:colOff>165100</xdr:colOff>
      <xdr:row>101</xdr:row>
      <xdr:rowOff>52324</xdr:rowOff>
    </xdr:to>
    <xdr:sp macro="" textlink="">
      <xdr:nvSpPr>
        <xdr:cNvPr id="385" name="楕円 384">
          <a:extLst>
            <a:ext uri="{FF2B5EF4-FFF2-40B4-BE49-F238E27FC236}">
              <a16:creationId xmlns:a16="http://schemas.microsoft.com/office/drawing/2014/main" id="{6EE1B59A-24DB-40FB-8B0B-A65770645B96}"/>
            </a:ext>
          </a:extLst>
        </xdr:cNvPr>
        <xdr:cNvSpPr/>
      </xdr:nvSpPr>
      <xdr:spPr>
        <a:xfrm>
          <a:off x="6921500" y="17267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100</xdr:row>
      <xdr:rowOff>130302</xdr:rowOff>
    </xdr:from>
    <xdr:to>
      <xdr:col>41</xdr:col>
      <xdr:colOff>50800</xdr:colOff>
      <xdr:row>101</xdr:row>
      <xdr:rowOff>1524</xdr:rowOff>
    </xdr:to>
    <xdr:cxnSp macro="">
      <xdr:nvCxnSpPr>
        <xdr:cNvPr id="386" name="直線コネクタ 385">
          <a:extLst>
            <a:ext uri="{FF2B5EF4-FFF2-40B4-BE49-F238E27FC236}">
              <a16:creationId xmlns:a16="http://schemas.microsoft.com/office/drawing/2014/main" id="{A3856937-596A-4B29-8E00-5DF163D61694}"/>
            </a:ext>
          </a:extLst>
        </xdr:cNvPr>
        <xdr:cNvCxnSpPr/>
      </xdr:nvCxnSpPr>
      <xdr:spPr>
        <a:xfrm flipV="1">
          <a:off x="6972300" y="17275302"/>
          <a:ext cx="889000" cy="42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35831</xdr:rowOff>
    </xdr:from>
    <xdr:ext cx="469744" cy="259045"/>
    <xdr:sp macro="" textlink="">
      <xdr:nvSpPr>
        <xdr:cNvPr id="387" name="n_1aveValue【市民会館】&#10;一人当たり面積">
          <a:extLst>
            <a:ext uri="{FF2B5EF4-FFF2-40B4-BE49-F238E27FC236}">
              <a16:creationId xmlns:a16="http://schemas.microsoft.com/office/drawing/2014/main" id="{31A0DAB3-E640-4B61-895A-4F48A35C1B67}"/>
            </a:ext>
          </a:extLst>
        </xdr:cNvPr>
        <xdr:cNvSpPr txBox="1"/>
      </xdr:nvSpPr>
      <xdr:spPr>
        <a:xfrm>
          <a:off x="9391727" y="18380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88409</xdr:rowOff>
    </xdr:from>
    <xdr:ext cx="469744" cy="259045"/>
    <xdr:sp macro="" textlink="">
      <xdr:nvSpPr>
        <xdr:cNvPr id="388" name="n_2aveValue【市民会館】&#10;一人当たり面積">
          <a:extLst>
            <a:ext uri="{FF2B5EF4-FFF2-40B4-BE49-F238E27FC236}">
              <a16:creationId xmlns:a16="http://schemas.microsoft.com/office/drawing/2014/main" id="{10A052ED-479C-470C-8D74-349D7F30D22E}"/>
            </a:ext>
          </a:extLst>
        </xdr:cNvPr>
        <xdr:cNvSpPr txBox="1"/>
      </xdr:nvSpPr>
      <xdr:spPr>
        <a:xfrm>
          <a:off x="8515427" y="18433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82314</xdr:rowOff>
    </xdr:from>
    <xdr:ext cx="469744" cy="259045"/>
    <xdr:sp macro="" textlink="">
      <xdr:nvSpPr>
        <xdr:cNvPr id="389" name="n_3aveValue【市民会館】&#10;一人当たり面積">
          <a:extLst>
            <a:ext uri="{FF2B5EF4-FFF2-40B4-BE49-F238E27FC236}">
              <a16:creationId xmlns:a16="http://schemas.microsoft.com/office/drawing/2014/main" id="{95B5E40D-88A4-4AB4-A8F3-4055B28FF414}"/>
            </a:ext>
          </a:extLst>
        </xdr:cNvPr>
        <xdr:cNvSpPr txBox="1"/>
      </xdr:nvSpPr>
      <xdr:spPr>
        <a:xfrm>
          <a:off x="7626427" y="18427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31259</xdr:rowOff>
    </xdr:from>
    <xdr:ext cx="469744" cy="259045"/>
    <xdr:sp macro="" textlink="">
      <xdr:nvSpPr>
        <xdr:cNvPr id="390" name="n_4aveValue【市民会館】&#10;一人当たり面積">
          <a:extLst>
            <a:ext uri="{FF2B5EF4-FFF2-40B4-BE49-F238E27FC236}">
              <a16:creationId xmlns:a16="http://schemas.microsoft.com/office/drawing/2014/main" id="{D5EF9811-A3DE-4C83-8B7E-64DCD752EA34}"/>
            </a:ext>
          </a:extLst>
        </xdr:cNvPr>
        <xdr:cNvSpPr txBox="1"/>
      </xdr:nvSpPr>
      <xdr:spPr>
        <a:xfrm>
          <a:off x="6737427" y="18376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98</xdr:row>
      <xdr:rowOff>142003</xdr:rowOff>
    </xdr:from>
    <xdr:ext cx="469744" cy="259045"/>
    <xdr:sp macro="" textlink="">
      <xdr:nvSpPr>
        <xdr:cNvPr id="391" name="n_1mainValue【市民会館】&#10;一人当たり面積">
          <a:extLst>
            <a:ext uri="{FF2B5EF4-FFF2-40B4-BE49-F238E27FC236}">
              <a16:creationId xmlns:a16="http://schemas.microsoft.com/office/drawing/2014/main" id="{B30C398F-58B5-42E7-9085-A5341307A835}"/>
            </a:ext>
          </a:extLst>
        </xdr:cNvPr>
        <xdr:cNvSpPr txBox="1"/>
      </xdr:nvSpPr>
      <xdr:spPr>
        <a:xfrm>
          <a:off x="9391727" y="16944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98</xdr:row>
      <xdr:rowOff>168673</xdr:rowOff>
    </xdr:from>
    <xdr:ext cx="469744" cy="259045"/>
    <xdr:sp macro="" textlink="">
      <xdr:nvSpPr>
        <xdr:cNvPr id="392" name="n_2mainValue【市民会館】&#10;一人当たり面積">
          <a:extLst>
            <a:ext uri="{FF2B5EF4-FFF2-40B4-BE49-F238E27FC236}">
              <a16:creationId xmlns:a16="http://schemas.microsoft.com/office/drawing/2014/main" id="{A19F1841-349B-4514-BCF3-FB0B09340860}"/>
            </a:ext>
          </a:extLst>
        </xdr:cNvPr>
        <xdr:cNvSpPr txBox="1"/>
      </xdr:nvSpPr>
      <xdr:spPr>
        <a:xfrm>
          <a:off x="8515427" y="16970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99</xdr:row>
      <xdr:rowOff>26179</xdr:rowOff>
    </xdr:from>
    <xdr:ext cx="469744" cy="259045"/>
    <xdr:sp macro="" textlink="">
      <xdr:nvSpPr>
        <xdr:cNvPr id="393" name="n_3mainValue【市民会館】&#10;一人当たり面積">
          <a:extLst>
            <a:ext uri="{FF2B5EF4-FFF2-40B4-BE49-F238E27FC236}">
              <a16:creationId xmlns:a16="http://schemas.microsoft.com/office/drawing/2014/main" id="{383AEB21-3160-4C8C-9935-230B6DD50EBB}"/>
            </a:ext>
          </a:extLst>
        </xdr:cNvPr>
        <xdr:cNvSpPr txBox="1"/>
      </xdr:nvSpPr>
      <xdr:spPr>
        <a:xfrm>
          <a:off x="7626427" y="16999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99</xdr:row>
      <xdr:rowOff>68851</xdr:rowOff>
    </xdr:from>
    <xdr:ext cx="469744" cy="259045"/>
    <xdr:sp macro="" textlink="">
      <xdr:nvSpPr>
        <xdr:cNvPr id="394" name="n_4mainValue【市民会館】&#10;一人当たり面積">
          <a:extLst>
            <a:ext uri="{FF2B5EF4-FFF2-40B4-BE49-F238E27FC236}">
              <a16:creationId xmlns:a16="http://schemas.microsoft.com/office/drawing/2014/main" id="{1420D1DE-0249-4034-937F-141E77644F89}"/>
            </a:ext>
          </a:extLst>
        </xdr:cNvPr>
        <xdr:cNvSpPr txBox="1"/>
      </xdr:nvSpPr>
      <xdr:spPr>
        <a:xfrm>
          <a:off x="6737427" y="17042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5" name="正方形/長方形 394">
          <a:extLst>
            <a:ext uri="{FF2B5EF4-FFF2-40B4-BE49-F238E27FC236}">
              <a16:creationId xmlns:a16="http://schemas.microsoft.com/office/drawing/2014/main" id="{7066681F-52A5-4B8B-BA72-621681C8DD03}"/>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6" name="正方形/長方形 395">
          <a:extLst>
            <a:ext uri="{FF2B5EF4-FFF2-40B4-BE49-F238E27FC236}">
              <a16:creationId xmlns:a16="http://schemas.microsoft.com/office/drawing/2014/main" id="{A18C6FDA-984B-4A00-8762-6F939B3E847B}"/>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7" name="正方形/長方形 396">
          <a:extLst>
            <a:ext uri="{FF2B5EF4-FFF2-40B4-BE49-F238E27FC236}">
              <a16:creationId xmlns:a16="http://schemas.microsoft.com/office/drawing/2014/main" id="{1C85C671-C952-4CD6-9853-A51244C068C7}"/>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8" name="正方形/長方形 397">
          <a:extLst>
            <a:ext uri="{FF2B5EF4-FFF2-40B4-BE49-F238E27FC236}">
              <a16:creationId xmlns:a16="http://schemas.microsoft.com/office/drawing/2014/main" id="{EDF7EFA4-190E-4F06-B297-57F4F063CEDA}"/>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9" name="正方形/長方形 398">
          <a:extLst>
            <a:ext uri="{FF2B5EF4-FFF2-40B4-BE49-F238E27FC236}">
              <a16:creationId xmlns:a16="http://schemas.microsoft.com/office/drawing/2014/main" id="{A03A18BD-AB4F-45FA-AADB-A4B9E4883AEE}"/>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0" name="正方形/長方形 399">
          <a:extLst>
            <a:ext uri="{FF2B5EF4-FFF2-40B4-BE49-F238E27FC236}">
              <a16:creationId xmlns:a16="http://schemas.microsoft.com/office/drawing/2014/main" id="{50618573-C088-41C4-A7FA-F5315A032316}"/>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1" name="正方形/長方形 400">
          <a:extLst>
            <a:ext uri="{FF2B5EF4-FFF2-40B4-BE49-F238E27FC236}">
              <a16:creationId xmlns:a16="http://schemas.microsoft.com/office/drawing/2014/main" id="{2F57E3CC-DA03-4A2F-904E-3781B15A2364}"/>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2" name="正方形/長方形 401">
          <a:extLst>
            <a:ext uri="{FF2B5EF4-FFF2-40B4-BE49-F238E27FC236}">
              <a16:creationId xmlns:a16="http://schemas.microsoft.com/office/drawing/2014/main" id="{6A0243D4-2919-4512-B79E-00038161ACA1}"/>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3" name="テキスト ボックス 402">
          <a:extLst>
            <a:ext uri="{FF2B5EF4-FFF2-40B4-BE49-F238E27FC236}">
              <a16:creationId xmlns:a16="http://schemas.microsoft.com/office/drawing/2014/main" id="{3165827C-6A72-46B4-80DD-60D833A22CC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4" name="直線コネクタ 403">
          <a:extLst>
            <a:ext uri="{FF2B5EF4-FFF2-40B4-BE49-F238E27FC236}">
              <a16:creationId xmlns:a16="http://schemas.microsoft.com/office/drawing/2014/main" id="{DD2DAB9A-9E04-4857-AB33-FAAD4D9BA72C}"/>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5" name="テキスト ボックス 404">
          <a:extLst>
            <a:ext uri="{FF2B5EF4-FFF2-40B4-BE49-F238E27FC236}">
              <a16:creationId xmlns:a16="http://schemas.microsoft.com/office/drawing/2014/main" id="{0981AA30-75FE-4EE3-950D-9119F7D9AB93}"/>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6" name="直線コネクタ 405">
          <a:extLst>
            <a:ext uri="{FF2B5EF4-FFF2-40B4-BE49-F238E27FC236}">
              <a16:creationId xmlns:a16="http://schemas.microsoft.com/office/drawing/2014/main" id="{02A1EAB2-0902-4379-BFF7-C3BA95BFD0B6}"/>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7" name="テキスト ボックス 406">
          <a:extLst>
            <a:ext uri="{FF2B5EF4-FFF2-40B4-BE49-F238E27FC236}">
              <a16:creationId xmlns:a16="http://schemas.microsoft.com/office/drawing/2014/main" id="{27742CFB-1B75-4123-BB34-FAB824CEDBC4}"/>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8" name="直線コネクタ 407">
          <a:extLst>
            <a:ext uri="{FF2B5EF4-FFF2-40B4-BE49-F238E27FC236}">
              <a16:creationId xmlns:a16="http://schemas.microsoft.com/office/drawing/2014/main" id="{322988E0-9AC7-48A6-9A6B-FDD2B28BB8B8}"/>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9" name="テキスト ボックス 408">
          <a:extLst>
            <a:ext uri="{FF2B5EF4-FFF2-40B4-BE49-F238E27FC236}">
              <a16:creationId xmlns:a16="http://schemas.microsoft.com/office/drawing/2014/main" id="{D2CC4CCC-C118-44D2-9257-E66D4F46AB13}"/>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0" name="直線コネクタ 409">
          <a:extLst>
            <a:ext uri="{FF2B5EF4-FFF2-40B4-BE49-F238E27FC236}">
              <a16:creationId xmlns:a16="http://schemas.microsoft.com/office/drawing/2014/main" id="{E35E9ED5-7DAD-4F12-9C07-73DDC759B0EF}"/>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1" name="テキスト ボックス 410">
          <a:extLst>
            <a:ext uri="{FF2B5EF4-FFF2-40B4-BE49-F238E27FC236}">
              <a16:creationId xmlns:a16="http://schemas.microsoft.com/office/drawing/2014/main" id="{C24FE6A2-7C7A-460F-8027-40E5B5AFEFA1}"/>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2" name="直線コネクタ 411">
          <a:extLst>
            <a:ext uri="{FF2B5EF4-FFF2-40B4-BE49-F238E27FC236}">
              <a16:creationId xmlns:a16="http://schemas.microsoft.com/office/drawing/2014/main" id="{95499A30-1E91-4B72-9897-5E10E0498952}"/>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3" name="テキスト ボックス 412">
          <a:extLst>
            <a:ext uri="{FF2B5EF4-FFF2-40B4-BE49-F238E27FC236}">
              <a16:creationId xmlns:a16="http://schemas.microsoft.com/office/drawing/2014/main" id="{ED1998FF-073E-4B50-BBCD-1A536A838BE6}"/>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4" name="直線コネクタ 413">
          <a:extLst>
            <a:ext uri="{FF2B5EF4-FFF2-40B4-BE49-F238E27FC236}">
              <a16:creationId xmlns:a16="http://schemas.microsoft.com/office/drawing/2014/main" id="{0B0DA361-D681-47A4-9AE9-5F8DE1331FEB}"/>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86377</xdr:rowOff>
    </xdr:from>
    <xdr:ext cx="338939" cy="259045"/>
    <xdr:sp macro="" textlink="">
      <xdr:nvSpPr>
        <xdr:cNvPr id="415" name="テキスト ボックス 414">
          <a:extLst>
            <a:ext uri="{FF2B5EF4-FFF2-40B4-BE49-F238E27FC236}">
              <a16:creationId xmlns:a16="http://schemas.microsoft.com/office/drawing/2014/main" id="{AFF89366-4572-42AE-BB17-B1755C409F7C}"/>
            </a:ext>
          </a:extLst>
        </xdr:cNvPr>
        <xdr:cNvSpPr txBox="1"/>
      </xdr:nvSpPr>
      <xdr:spPr>
        <a:xfrm>
          <a:off x="12107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6" name="直線コネクタ 415">
          <a:extLst>
            <a:ext uri="{FF2B5EF4-FFF2-40B4-BE49-F238E27FC236}">
              <a16:creationId xmlns:a16="http://schemas.microsoft.com/office/drawing/2014/main" id="{99238A0E-E55E-49BB-9356-FC29065CB205}"/>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7" name="【一般廃棄物処理施設】&#10;有形固定資産減価償却率グラフ枠">
          <a:extLst>
            <a:ext uri="{FF2B5EF4-FFF2-40B4-BE49-F238E27FC236}">
              <a16:creationId xmlns:a16="http://schemas.microsoft.com/office/drawing/2014/main" id="{59FD7918-168D-4C29-B8ED-0E40F6DF5752}"/>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88900</xdr:rowOff>
    </xdr:from>
    <xdr:to>
      <xdr:col>85</xdr:col>
      <xdr:colOff>126364</xdr:colOff>
      <xdr:row>40</xdr:row>
      <xdr:rowOff>127000</xdr:rowOff>
    </xdr:to>
    <xdr:cxnSp macro="">
      <xdr:nvCxnSpPr>
        <xdr:cNvPr id="418" name="直線コネクタ 417">
          <a:extLst>
            <a:ext uri="{FF2B5EF4-FFF2-40B4-BE49-F238E27FC236}">
              <a16:creationId xmlns:a16="http://schemas.microsoft.com/office/drawing/2014/main" id="{322B0420-DC2D-4C00-A19D-B34585C03FB6}"/>
            </a:ext>
          </a:extLst>
        </xdr:cNvPr>
        <xdr:cNvCxnSpPr/>
      </xdr:nvCxnSpPr>
      <xdr:spPr>
        <a:xfrm flipV="1">
          <a:off x="16318864" y="5746750"/>
          <a:ext cx="0" cy="1238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130827</xdr:rowOff>
    </xdr:from>
    <xdr:ext cx="469744" cy="259045"/>
    <xdr:sp macro="" textlink="">
      <xdr:nvSpPr>
        <xdr:cNvPr id="419" name="【一般廃棄物処理施設】&#10;有形固定資産減価償却率最小値テキスト">
          <a:extLst>
            <a:ext uri="{FF2B5EF4-FFF2-40B4-BE49-F238E27FC236}">
              <a16:creationId xmlns:a16="http://schemas.microsoft.com/office/drawing/2014/main" id="{FEBC89F8-3D67-4A96-9C9E-E3CA691B3AEE}"/>
            </a:ext>
          </a:extLst>
        </xdr:cNvPr>
        <xdr:cNvSpPr txBox="1"/>
      </xdr:nvSpPr>
      <xdr:spPr>
        <a:xfrm>
          <a:off x="16357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127000</xdr:rowOff>
    </xdr:from>
    <xdr:to>
      <xdr:col>86</xdr:col>
      <xdr:colOff>25400</xdr:colOff>
      <xdr:row>40</xdr:row>
      <xdr:rowOff>127000</xdr:rowOff>
    </xdr:to>
    <xdr:cxnSp macro="">
      <xdr:nvCxnSpPr>
        <xdr:cNvPr id="420" name="直線コネクタ 419">
          <a:extLst>
            <a:ext uri="{FF2B5EF4-FFF2-40B4-BE49-F238E27FC236}">
              <a16:creationId xmlns:a16="http://schemas.microsoft.com/office/drawing/2014/main" id="{18893873-0F04-409E-9E08-F2948ECC4912}"/>
            </a:ext>
          </a:extLst>
        </xdr:cNvPr>
        <xdr:cNvCxnSpPr/>
      </xdr:nvCxnSpPr>
      <xdr:spPr>
        <a:xfrm>
          <a:off x="162306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35577</xdr:rowOff>
    </xdr:from>
    <xdr:ext cx="340478" cy="259045"/>
    <xdr:sp macro="" textlink="">
      <xdr:nvSpPr>
        <xdr:cNvPr id="421" name="【一般廃棄物処理施設】&#10;有形固定資産減価償却率最大値テキスト">
          <a:extLst>
            <a:ext uri="{FF2B5EF4-FFF2-40B4-BE49-F238E27FC236}">
              <a16:creationId xmlns:a16="http://schemas.microsoft.com/office/drawing/2014/main" id="{DF996890-FB55-4B2A-B50F-6D59B4DFEF39}"/>
            </a:ext>
          </a:extLst>
        </xdr:cNvPr>
        <xdr:cNvSpPr txBox="1"/>
      </xdr:nvSpPr>
      <xdr:spPr>
        <a:xfrm>
          <a:off x="16357600" y="55219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88900</xdr:rowOff>
    </xdr:from>
    <xdr:to>
      <xdr:col>86</xdr:col>
      <xdr:colOff>25400</xdr:colOff>
      <xdr:row>33</xdr:row>
      <xdr:rowOff>88900</xdr:rowOff>
    </xdr:to>
    <xdr:cxnSp macro="">
      <xdr:nvCxnSpPr>
        <xdr:cNvPr id="422" name="直線コネクタ 421">
          <a:extLst>
            <a:ext uri="{FF2B5EF4-FFF2-40B4-BE49-F238E27FC236}">
              <a16:creationId xmlns:a16="http://schemas.microsoft.com/office/drawing/2014/main" id="{A5AD1F9E-67FC-452C-82BF-82CC4850D9EB}"/>
            </a:ext>
          </a:extLst>
        </xdr:cNvPr>
        <xdr:cNvCxnSpPr/>
      </xdr:nvCxnSpPr>
      <xdr:spPr>
        <a:xfrm>
          <a:off x="16230600" y="5746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152417</xdr:rowOff>
    </xdr:from>
    <xdr:ext cx="405111" cy="259045"/>
    <xdr:sp macro="" textlink="">
      <xdr:nvSpPr>
        <xdr:cNvPr id="423" name="【一般廃棄物処理施設】&#10;有形固定資産減価償却率平均値テキスト">
          <a:extLst>
            <a:ext uri="{FF2B5EF4-FFF2-40B4-BE49-F238E27FC236}">
              <a16:creationId xmlns:a16="http://schemas.microsoft.com/office/drawing/2014/main" id="{1506BBA9-1F2E-439D-8101-5EA911CFF1E6}"/>
            </a:ext>
          </a:extLst>
        </xdr:cNvPr>
        <xdr:cNvSpPr txBox="1"/>
      </xdr:nvSpPr>
      <xdr:spPr>
        <a:xfrm>
          <a:off x="16357600" y="63246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2540</xdr:rowOff>
    </xdr:from>
    <xdr:to>
      <xdr:col>85</xdr:col>
      <xdr:colOff>177800</xdr:colOff>
      <xdr:row>37</xdr:row>
      <xdr:rowOff>104140</xdr:rowOff>
    </xdr:to>
    <xdr:sp macro="" textlink="">
      <xdr:nvSpPr>
        <xdr:cNvPr id="424" name="フローチャート: 判断 423">
          <a:extLst>
            <a:ext uri="{FF2B5EF4-FFF2-40B4-BE49-F238E27FC236}">
              <a16:creationId xmlns:a16="http://schemas.microsoft.com/office/drawing/2014/main" id="{F0C115C0-B94A-4FB7-AE00-377E9F3823A0}"/>
            </a:ext>
          </a:extLst>
        </xdr:cNvPr>
        <xdr:cNvSpPr/>
      </xdr:nvSpPr>
      <xdr:spPr>
        <a:xfrm>
          <a:off x="16268700" y="634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68580</xdr:rowOff>
    </xdr:from>
    <xdr:to>
      <xdr:col>81</xdr:col>
      <xdr:colOff>101600</xdr:colOff>
      <xdr:row>37</xdr:row>
      <xdr:rowOff>170180</xdr:rowOff>
    </xdr:to>
    <xdr:sp macro="" textlink="">
      <xdr:nvSpPr>
        <xdr:cNvPr id="425" name="フローチャート: 判断 424">
          <a:extLst>
            <a:ext uri="{FF2B5EF4-FFF2-40B4-BE49-F238E27FC236}">
              <a16:creationId xmlns:a16="http://schemas.microsoft.com/office/drawing/2014/main" id="{F67DA4C7-6EB6-4184-B400-2D4E4A32CC78}"/>
            </a:ext>
          </a:extLst>
        </xdr:cNvPr>
        <xdr:cNvSpPr/>
      </xdr:nvSpPr>
      <xdr:spPr>
        <a:xfrm>
          <a:off x="15430500" y="6412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101600</xdr:rowOff>
    </xdr:from>
    <xdr:to>
      <xdr:col>76</xdr:col>
      <xdr:colOff>165100</xdr:colOff>
      <xdr:row>38</xdr:row>
      <xdr:rowOff>31750</xdr:rowOff>
    </xdr:to>
    <xdr:sp macro="" textlink="">
      <xdr:nvSpPr>
        <xdr:cNvPr id="426" name="フローチャート: 判断 425">
          <a:extLst>
            <a:ext uri="{FF2B5EF4-FFF2-40B4-BE49-F238E27FC236}">
              <a16:creationId xmlns:a16="http://schemas.microsoft.com/office/drawing/2014/main" id="{AB41A32A-D38A-43F4-88CF-A10C967C5774}"/>
            </a:ext>
          </a:extLst>
        </xdr:cNvPr>
        <xdr:cNvSpPr/>
      </xdr:nvSpPr>
      <xdr:spPr>
        <a:xfrm>
          <a:off x="14541500" y="644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95250</xdr:rowOff>
    </xdr:from>
    <xdr:to>
      <xdr:col>72</xdr:col>
      <xdr:colOff>38100</xdr:colOff>
      <xdr:row>38</xdr:row>
      <xdr:rowOff>25400</xdr:rowOff>
    </xdr:to>
    <xdr:sp macro="" textlink="">
      <xdr:nvSpPr>
        <xdr:cNvPr id="427" name="フローチャート: 判断 426">
          <a:extLst>
            <a:ext uri="{FF2B5EF4-FFF2-40B4-BE49-F238E27FC236}">
              <a16:creationId xmlns:a16="http://schemas.microsoft.com/office/drawing/2014/main" id="{CA97D1F6-0867-40D5-91D5-C0DE1AFCFE39}"/>
            </a:ext>
          </a:extLst>
        </xdr:cNvPr>
        <xdr:cNvSpPr/>
      </xdr:nvSpPr>
      <xdr:spPr>
        <a:xfrm>
          <a:off x="136525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29210</xdr:rowOff>
    </xdr:from>
    <xdr:to>
      <xdr:col>67</xdr:col>
      <xdr:colOff>101600</xdr:colOff>
      <xdr:row>37</xdr:row>
      <xdr:rowOff>130810</xdr:rowOff>
    </xdr:to>
    <xdr:sp macro="" textlink="">
      <xdr:nvSpPr>
        <xdr:cNvPr id="428" name="フローチャート: 判断 427">
          <a:extLst>
            <a:ext uri="{FF2B5EF4-FFF2-40B4-BE49-F238E27FC236}">
              <a16:creationId xmlns:a16="http://schemas.microsoft.com/office/drawing/2014/main" id="{1D0A35DC-D0AB-4D4E-8515-B0C4BA1B975C}"/>
            </a:ext>
          </a:extLst>
        </xdr:cNvPr>
        <xdr:cNvSpPr/>
      </xdr:nvSpPr>
      <xdr:spPr>
        <a:xfrm>
          <a:off x="12763500" y="637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51473C8F-A6B6-43E9-A8E5-BE1C751D7462}"/>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8708B44A-12E8-46C3-BA5D-498E5CCC4A45}"/>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84F245FD-C555-40F4-8438-B76CBB95A073}"/>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303499CF-880D-474C-98B7-B2E234168377}"/>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D8684CBD-F114-43FB-860C-24FE52754E3A}"/>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104140</xdr:rowOff>
    </xdr:from>
    <xdr:to>
      <xdr:col>85</xdr:col>
      <xdr:colOff>177800</xdr:colOff>
      <xdr:row>35</xdr:row>
      <xdr:rowOff>34290</xdr:rowOff>
    </xdr:to>
    <xdr:sp macro="" textlink="">
      <xdr:nvSpPr>
        <xdr:cNvPr id="434" name="楕円 433">
          <a:extLst>
            <a:ext uri="{FF2B5EF4-FFF2-40B4-BE49-F238E27FC236}">
              <a16:creationId xmlns:a16="http://schemas.microsoft.com/office/drawing/2014/main" id="{23776F57-6820-4BB3-945F-E7FC1F7B66D4}"/>
            </a:ext>
          </a:extLst>
        </xdr:cNvPr>
        <xdr:cNvSpPr/>
      </xdr:nvSpPr>
      <xdr:spPr>
        <a:xfrm>
          <a:off x="16268700" y="5933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127017</xdr:rowOff>
    </xdr:from>
    <xdr:ext cx="405111" cy="259045"/>
    <xdr:sp macro="" textlink="">
      <xdr:nvSpPr>
        <xdr:cNvPr id="435" name="【一般廃棄物処理施設】&#10;有形固定資産減価償却率該当値テキスト">
          <a:extLst>
            <a:ext uri="{FF2B5EF4-FFF2-40B4-BE49-F238E27FC236}">
              <a16:creationId xmlns:a16="http://schemas.microsoft.com/office/drawing/2014/main" id="{2FDC0354-690E-4E28-8A36-7A258240E173}"/>
            </a:ext>
          </a:extLst>
        </xdr:cNvPr>
        <xdr:cNvSpPr txBox="1"/>
      </xdr:nvSpPr>
      <xdr:spPr>
        <a:xfrm>
          <a:off x="16357600" y="5784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36830</xdr:rowOff>
    </xdr:from>
    <xdr:to>
      <xdr:col>81</xdr:col>
      <xdr:colOff>101600</xdr:colOff>
      <xdr:row>34</xdr:row>
      <xdr:rowOff>138430</xdr:rowOff>
    </xdr:to>
    <xdr:sp macro="" textlink="">
      <xdr:nvSpPr>
        <xdr:cNvPr id="436" name="楕円 435">
          <a:extLst>
            <a:ext uri="{FF2B5EF4-FFF2-40B4-BE49-F238E27FC236}">
              <a16:creationId xmlns:a16="http://schemas.microsoft.com/office/drawing/2014/main" id="{CC9A6E40-9629-4740-8F40-88EA79DC28F3}"/>
            </a:ext>
          </a:extLst>
        </xdr:cNvPr>
        <xdr:cNvSpPr/>
      </xdr:nvSpPr>
      <xdr:spPr>
        <a:xfrm>
          <a:off x="15430500" y="5866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87630</xdr:rowOff>
    </xdr:from>
    <xdr:to>
      <xdr:col>85</xdr:col>
      <xdr:colOff>127000</xdr:colOff>
      <xdr:row>34</xdr:row>
      <xdr:rowOff>154940</xdr:rowOff>
    </xdr:to>
    <xdr:cxnSp macro="">
      <xdr:nvCxnSpPr>
        <xdr:cNvPr id="437" name="直線コネクタ 436">
          <a:extLst>
            <a:ext uri="{FF2B5EF4-FFF2-40B4-BE49-F238E27FC236}">
              <a16:creationId xmlns:a16="http://schemas.microsoft.com/office/drawing/2014/main" id="{1E0619CE-962E-47BF-8F14-842749691BBE}"/>
            </a:ext>
          </a:extLst>
        </xdr:cNvPr>
        <xdr:cNvCxnSpPr/>
      </xdr:nvCxnSpPr>
      <xdr:spPr>
        <a:xfrm>
          <a:off x="15481300" y="5916930"/>
          <a:ext cx="838200" cy="67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33</xdr:row>
      <xdr:rowOff>140970</xdr:rowOff>
    </xdr:from>
    <xdr:to>
      <xdr:col>76</xdr:col>
      <xdr:colOff>165100</xdr:colOff>
      <xdr:row>34</xdr:row>
      <xdr:rowOff>71120</xdr:rowOff>
    </xdr:to>
    <xdr:sp macro="" textlink="">
      <xdr:nvSpPr>
        <xdr:cNvPr id="438" name="楕円 437">
          <a:extLst>
            <a:ext uri="{FF2B5EF4-FFF2-40B4-BE49-F238E27FC236}">
              <a16:creationId xmlns:a16="http://schemas.microsoft.com/office/drawing/2014/main" id="{1AF0D805-95C8-4609-8991-892BD66BB066}"/>
            </a:ext>
          </a:extLst>
        </xdr:cNvPr>
        <xdr:cNvSpPr/>
      </xdr:nvSpPr>
      <xdr:spPr>
        <a:xfrm>
          <a:off x="14541500" y="579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20320</xdr:rowOff>
    </xdr:from>
    <xdr:to>
      <xdr:col>81</xdr:col>
      <xdr:colOff>50800</xdr:colOff>
      <xdr:row>34</xdr:row>
      <xdr:rowOff>87630</xdr:rowOff>
    </xdr:to>
    <xdr:cxnSp macro="">
      <xdr:nvCxnSpPr>
        <xdr:cNvPr id="439" name="直線コネクタ 438">
          <a:extLst>
            <a:ext uri="{FF2B5EF4-FFF2-40B4-BE49-F238E27FC236}">
              <a16:creationId xmlns:a16="http://schemas.microsoft.com/office/drawing/2014/main" id="{5F0526EE-FAD2-4BB5-8326-3BC87F29C43B}"/>
            </a:ext>
          </a:extLst>
        </xdr:cNvPr>
        <xdr:cNvCxnSpPr/>
      </xdr:nvCxnSpPr>
      <xdr:spPr>
        <a:xfrm>
          <a:off x="14592300" y="5849620"/>
          <a:ext cx="889000" cy="67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33</xdr:row>
      <xdr:rowOff>64770</xdr:rowOff>
    </xdr:from>
    <xdr:to>
      <xdr:col>72</xdr:col>
      <xdr:colOff>38100</xdr:colOff>
      <xdr:row>33</xdr:row>
      <xdr:rowOff>166370</xdr:rowOff>
    </xdr:to>
    <xdr:sp macro="" textlink="">
      <xdr:nvSpPr>
        <xdr:cNvPr id="440" name="楕円 439">
          <a:extLst>
            <a:ext uri="{FF2B5EF4-FFF2-40B4-BE49-F238E27FC236}">
              <a16:creationId xmlns:a16="http://schemas.microsoft.com/office/drawing/2014/main" id="{4A9E9376-5587-4434-AE64-61279F4C07CA}"/>
            </a:ext>
          </a:extLst>
        </xdr:cNvPr>
        <xdr:cNvSpPr/>
      </xdr:nvSpPr>
      <xdr:spPr>
        <a:xfrm>
          <a:off x="13652500" y="572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33</xdr:row>
      <xdr:rowOff>115570</xdr:rowOff>
    </xdr:from>
    <xdr:to>
      <xdr:col>76</xdr:col>
      <xdr:colOff>114300</xdr:colOff>
      <xdr:row>34</xdr:row>
      <xdr:rowOff>20320</xdr:rowOff>
    </xdr:to>
    <xdr:cxnSp macro="">
      <xdr:nvCxnSpPr>
        <xdr:cNvPr id="441" name="直線コネクタ 440">
          <a:extLst>
            <a:ext uri="{FF2B5EF4-FFF2-40B4-BE49-F238E27FC236}">
              <a16:creationId xmlns:a16="http://schemas.microsoft.com/office/drawing/2014/main" id="{26ABFE72-10FA-42A7-A7C4-6F6550D9AAE7}"/>
            </a:ext>
          </a:extLst>
        </xdr:cNvPr>
        <xdr:cNvCxnSpPr/>
      </xdr:nvCxnSpPr>
      <xdr:spPr>
        <a:xfrm>
          <a:off x="13703300" y="57734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33</xdr:row>
      <xdr:rowOff>6350</xdr:rowOff>
    </xdr:from>
    <xdr:to>
      <xdr:col>67</xdr:col>
      <xdr:colOff>101600</xdr:colOff>
      <xdr:row>33</xdr:row>
      <xdr:rowOff>107950</xdr:rowOff>
    </xdr:to>
    <xdr:sp macro="" textlink="">
      <xdr:nvSpPr>
        <xdr:cNvPr id="442" name="楕円 441">
          <a:extLst>
            <a:ext uri="{FF2B5EF4-FFF2-40B4-BE49-F238E27FC236}">
              <a16:creationId xmlns:a16="http://schemas.microsoft.com/office/drawing/2014/main" id="{2B0DEC87-123C-4134-96F5-3A40F0B3C72E}"/>
            </a:ext>
          </a:extLst>
        </xdr:cNvPr>
        <xdr:cNvSpPr/>
      </xdr:nvSpPr>
      <xdr:spPr>
        <a:xfrm>
          <a:off x="12763500" y="566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33</xdr:row>
      <xdr:rowOff>57150</xdr:rowOff>
    </xdr:from>
    <xdr:to>
      <xdr:col>71</xdr:col>
      <xdr:colOff>177800</xdr:colOff>
      <xdr:row>33</xdr:row>
      <xdr:rowOff>115570</xdr:rowOff>
    </xdr:to>
    <xdr:cxnSp macro="">
      <xdr:nvCxnSpPr>
        <xdr:cNvPr id="443" name="直線コネクタ 442">
          <a:extLst>
            <a:ext uri="{FF2B5EF4-FFF2-40B4-BE49-F238E27FC236}">
              <a16:creationId xmlns:a16="http://schemas.microsoft.com/office/drawing/2014/main" id="{EB9DDF1B-1783-4108-940F-478A63D7F713}"/>
            </a:ext>
          </a:extLst>
        </xdr:cNvPr>
        <xdr:cNvCxnSpPr/>
      </xdr:nvCxnSpPr>
      <xdr:spPr>
        <a:xfrm>
          <a:off x="12814300" y="5715000"/>
          <a:ext cx="889000" cy="58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161307</xdr:rowOff>
    </xdr:from>
    <xdr:ext cx="405111" cy="259045"/>
    <xdr:sp macro="" textlink="">
      <xdr:nvSpPr>
        <xdr:cNvPr id="444" name="n_1aveValue【一般廃棄物処理施設】&#10;有形固定資産減価償却率">
          <a:extLst>
            <a:ext uri="{FF2B5EF4-FFF2-40B4-BE49-F238E27FC236}">
              <a16:creationId xmlns:a16="http://schemas.microsoft.com/office/drawing/2014/main" id="{558A44DE-AA7C-48A8-B52A-96B3FB225826}"/>
            </a:ext>
          </a:extLst>
        </xdr:cNvPr>
        <xdr:cNvSpPr txBox="1"/>
      </xdr:nvSpPr>
      <xdr:spPr>
        <a:xfrm>
          <a:off x="15266044" y="6504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22877</xdr:rowOff>
    </xdr:from>
    <xdr:ext cx="405111" cy="259045"/>
    <xdr:sp macro="" textlink="">
      <xdr:nvSpPr>
        <xdr:cNvPr id="445" name="n_2aveValue【一般廃棄物処理施設】&#10;有形固定資産減価償却率">
          <a:extLst>
            <a:ext uri="{FF2B5EF4-FFF2-40B4-BE49-F238E27FC236}">
              <a16:creationId xmlns:a16="http://schemas.microsoft.com/office/drawing/2014/main" id="{896000F4-6EEF-481F-B0C7-F75DA7921AB0}"/>
            </a:ext>
          </a:extLst>
        </xdr:cNvPr>
        <xdr:cNvSpPr txBox="1"/>
      </xdr:nvSpPr>
      <xdr:spPr>
        <a:xfrm>
          <a:off x="14389744" y="653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16527</xdr:rowOff>
    </xdr:from>
    <xdr:ext cx="405111" cy="259045"/>
    <xdr:sp macro="" textlink="">
      <xdr:nvSpPr>
        <xdr:cNvPr id="446" name="n_3aveValue【一般廃棄物処理施設】&#10;有形固定資産減価償却率">
          <a:extLst>
            <a:ext uri="{FF2B5EF4-FFF2-40B4-BE49-F238E27FC236}">
              <a16:creationId xmlns:a16="http://schemas.microsoft.com/office/drawing/2014/main" id="{7CAB1C3D-DC91-4036-8442-8E610D8DAD11}"/>
            </a:ext>
          </a:extLst>
        </xdr:cNvPr>
        <xdr:cNvSpPr txBox="1"/>
      </xdr:nvSpPr>
      <xdr:spPr>
        <a:xfrm>
          <a:off x="13500744" y="6531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121937</xdr:rowOff>
    </xdr:from>
    <xdr:ext cx="405111" cy="259045"/>
    <xdr:sp macro="" textlink="">
      <xdr:nvSpPr>
        <xdr:cNvPr id="447" name="n_4aveValue【一般廃棄物処理施設】&#10;有形固定資産減価償却率">
          <a:extLst>
            <a:ext uri="{FF2B5EF4-FFF2-40B4-BE49-F238E27FC236}">
              <a16:creationId xmlns:a16="http://schemas.microsoft.com/office/drawing/2014/main" id="{7487B089-3581-444A-A36C-D040046E0447}"/>
            </a:ext>
          </a:extLst>
        </xdr:cNvPr>
        <xdr:cNvSpPr txBox="1"/>
      </xdr:nvSpPr>
      <xdr:spPr>
        <a:xfrm>
          <a:off x="12611744" y="6465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32</xdr:row>
      <xdr:rowOff>154957</xdr:rowOff>
    </xdr:from>
    <xdr:ext cx="405111" cy="259045"/>
    <xdr:sp macro="" textlink="">
      <xdr:nvSpPr>
        <xdr:cNvPr id="448" name="n_1mainValue【一般廃棄物処理施設】&#10;有形固定資産減価償却率">
          <a:extLst>
            <a:ext uri="{FF2B5EF4-FFF2-40B4-BE49-F238E27FC236}">
              <a16:creationId xmlns:a16="http://schemas.microsoft.com/office/drawing/2014/main" id="{15B1C8ED-4058-4105-BEA8-944ACA570925}"/>
            </a:ext>
          </a:extLst>
        </xdr:cNvPr>
        <xdr:cNvSpPr txBox="1"/>
      </xdr:nvSpPr>
      <xdr:spPr>
        <a:xfrm>
          <a:off x="15266044" y="5641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32</xdr:row>
      <xdr:rowOff>87647</xdr:rowOff>
    </xdr:from>
    <xdr:ext cx="405111" cy="259045"/>
    <xdr:sp macro="" textlink="">
      <xdr:nvSpPr>
        <xdr:cNvPr id="449" name="n_2mainValue【一般廃棄物処理施設】&#10;有形固定資産減価償却率">
          <a:extLst>
            <a:ext uri="{FF2B5EF4-FFF2-40B4-BE49-F238E27FC236}">
              <a16:creationId xmlns:a16="http://schemas.microsoft.com/office/drawing/2014/main" id="{EE4BE3A1-A8DB-4DE0-ADD1-AC67C15FD556}"/>
            </a:ext>
          </a:extLst>
        </xdr:cNvPr>
        <xdr:cNvSpPr txBox="1"/>
      </xdr:nvSpPr>
      <xdr:spPr>
        <a:xfrm>
          <a:off x="14389744" y="5574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7561</xdr:colOff>
      <xdr:row>32</xdr:row>
      <xdr:rowOff>11447</xdr:rowOff>
    </xdr:from>
    <xdr:ext cx="340478" cy="259045"/>
    <xdr:sp macro="" textlink="">
      <xdr:nvSpPr>
        <xdr:cNvPr id="450" name="n_3mainValue【一般廃棄物処理施設】&#10;有形固定資産減価償却率">
          <a:extLst>
            <a:ext uri="{FF2B5EF4-FFF2-40B4-BE49-F238E27FC236}">
              <a16:creationId xmlns:a16="http://schemas.microsoft.com/office/drawing/2014/main" id="{CE41DDAC-F623-4A58-A1EA-6F1692958F7C}"/>
            </a:ext>
          </a:extLst>
        </xdr:cNvPr>
        <xdr:cNvSpPr txBox="1"/>
      </xdr:nvSpPr>
      <xdr:spPr>
        <a:xfrm>
          <a:off x="13533061" y="54978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71061</xdr:colOff>
      <xdr:row>31</xdr:row>
      <xdr:rowOff>124477</xdr:rowOff>
    </xdr:from>
    <xdr:ext cx="340478" cy="259045"/>
    <xdr:sp macro="" textlink="">
      <xdr:nvSpPr>
        <xdr:cNvPr id="451" name="n_4mainValue【一般廃棄物処理施設】&#10;有形固定資産減価償却率">
          <a:extLst>
            <a:ext uri="{FF2B5EF4-FFF2-40B4-BE49-F238E27FC236}">
              <a16:creationId xmlns:a16="http://schemas.microsoft.com/office/drawing/2014/main" id="{09E01605-6501-4198-8DFD-5B67B85E54B7}"/>
            </a:ext>
          </a:extLst>
        </xdr:cNvPr>
        <xdr:cNvSpPr txBox="1"/>
      </xdr:nvSpPr>
      <xdr:spPr>
        <a:xfrm>
          <a:off x="12644061" y="5439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2" name="正方形/長方形 451">
          <a:extLst>
            <a:ext uri="{FF2B5EF4-FFF2-40B4-BE49-F238E27FC236}">
              <a16:creationId xmlns:a16="http://schemas.microsoft.com/office/drawing/2014/main" id="{89CD18ED-FEA5-4FE1-933F-33F94CE893C5}"/>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3" name="正方形/長方形 452">
          <a:extLst>
            <a:ext uri="{FF2B5EF4-FFF2-40B4-BE49-F238E27FC236}">
              <a16:creationId xmlns:a16="http://schemas.microsoft.com/office/drawing/2014/main" id="{E20422F9-C70D-4D2E-995F-8675A5F18377}"/>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4" name="正方形/長方形 453">
          <a:extLst>
            <a:ext uri="{FF2B5EF4-FFF2-40B4-BE49-F238E27FC236}">
              <a16:creationId xmlns:a16="http://schemas.microsoft.com/office/drawing/2014/main" id="{4916C456-C82D-48B0-893F-46AA61FAEA38}"/>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5" name="正方形/長方形 454">
          <a:extLst>
            <a:ext uri="{FF2B5EF4-FFF2-40B4-BE49-F238E27FC236}">
              <a16:creationId xmlns:a16="http://schemas.microsoft.com/office/drawing/2014/main" id="{380D328F-BC64-4309-990D-0B7246082CAC}"/>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6" name="正方形/長方形 455">
          <a:extLst>
            <a:ext uri="{FF2B5EF4-FFF2-40B4-BE49-F238E27FC236}">
              <a16:creationId xmlns:a16="http://schemas.microsoft.com/office/drawing/2014/main" id="{3A971068-7FCA-4817-AF76-0E86AACFFA0C}"/>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7" name="正方形/長方形 456">
          <a:extLst>
            <a:ext uri="{FF2B5EF4-FFF2-40B4-BE49-F238E27FC236}">
              <a16:creationId xmlns:a16="http://schemas.microsoft.com/office/drawing/2014/main" id="{2E3767FE-7B08-46BD-B497-9EAF05595C45}"/>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8" name="正方形/長方形 457">
          <a:extLst>
            <a:ext uri="{FF2B5EF4-FFF2-40B4-BE49-F238E27FC236}">
              <a16:creationId xmlns:a16="http://schemas.microsoft.com/office/drawing/2014/main" id="{C9D90024-C831-48A3-814B-6BAE0CDD0C92}"/>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9" name="正方形/長方形 458">
          <a:extLst>
            <a:ext uri="{FF2B5EF4-FFF2-40B4-BE49-F238E27FC236}">
              <a16:creationId xmlns:a16="http://schemas.microsoft.com/office/drawing/2014/main" id="{465C29DE-86D4-4F11-B9DC-C01DC421F56B}"/>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0" name="テキスト ボックス 459">
          <a:extLst>
            <a:ext uri="{FF2B5EF4-FFF2-40B4-BE49-F238E27FC236}">
              <a16:creationId xmlns:a16="http://schemas.microsoft.com/office/drawing/2014/main" id="{14FD1EAC-4C0F-4394-9503-721397352211}"/>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1" name="直線コネクタ 460">
          <a:extLst>
            <a:ext uri="{FF2B5EF4-FFF2-40B4-BE49-F238E27FC236}">
              <a16:creationId xmlns:a16="http://schemas.microsoft.com/office/drawing/2014/main" id="{AE371252-CC46-48CB-BA1E-E34F6F473AF5}"/>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2" name="直線コネクタ 461">
          <a:extLst>
            <a:ext uri="{FF2B5EF4-FFF2-40B4-BE49-F238E27FC236}">
              <a16:creationId xmlns:a16="http://schemas.microsoft.com/office/drawing/2014/main" id="{36239526-8A14-4F4A-AB52-5E26BD28D509}"/>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63" name="テキスト ボックス 462">
          <a:extLst>
            <a:ext uri="{FF2B5EF4-FFF2-40B4-BE49-F238E27FC236}">
              <a16:creationId xmlns:a16="http://schemas.microsoft.com/office/drawing/2014/main" id="{FCBA83E2-06D8-40B4-A703-39B0BE5D2A4F}"/>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4" name="直線コネクタ 463">
          <a:extLst>
            <a:ext uri="{FF2B5EF4-FFF2-40B4-BE49-F238E27FC236}">
              <a16:creationId xmlns:a16="http://schemas.microsoft.com/office/drawing/2014/main" id="{59B7D5FB-B75F-43FB-8983-15E72F455333}"/>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465" name="テキスト ボックス 464">
          <a:extLst>
            <a:ext uri="{FF2B5EF4-FFF2-40B4-BE49-F238E27FC236}">
              <a16:creationId xmlns:a16="http://schemas.microsoft.com/office/drawing/2014/main" id="{32D9934A-AC74-457C-ACD3-9741DE44DBC9}"/>
            </a:ext>
          </a:extLst>
        </xdr:cNvPr>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6" name="直線コネクタ 465">
          <a:extLst>
            <a:ext uri="{FF2B5EF4-FFF2-40B4-BE49-F238E27FC236}">
              <a16:creationId xmlns:a16="http://schemas.microsoft.com/office/drawing/2014/main" id="{CF257124-9A08-4A48-91A3-A4C46F9EC43C}"/>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36</xdr:row>
      <xdr:rowOff>162577</xdr:rowOff>
    </xdr:from>
    <xdr:ext cx="685572" cy="259045"/>
    <xdr:sp macro="" textlink="">
      <xdr:nvSpPr>
        <xdr:cNvPr id="467" name="テキスト ボックス 466">
          <a:extLst>
            <a:ext uri="{FF2B5EF4-FFF2-40B4-BE49-F238E27FC236}">
              <a16:creationId xmlns:a16="http://schemas.microsoft.com/office/drawing/2014/main" id="{0B32A2B4-109F-40FE-8680-DECEEA011514}"/>
            </a:ext>
          </a:extLst>
        </xdr:cNvPr>
        <xdr:cNvSpPr txBox="1"/>
      </xdr:nvSpPr>
      <xdr:spPr>
        <a:xfrm>
          <a:off x="17602428" y="633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68" name="直線コネクタ 467">
          <a:extLst>
            <a:ext uri="{FF2B5EF4-FFF2-40B4-BE49-F238E27FC236}">
              <a16:creationId xmlns:a16="http://schemas.microsoft.com/office/drawing/2014/main" id="{BD9C0766-69B1-43A4-9B05-CC61E54F4456}"/>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124477</xdr:rowOff>
    </xdr:from>
    <xdr:ext cx="685572" cy="259045"/>
    <xdr:sp macro="" textlink="">
      <xdr:nvSpPr>
        <xdr:cNvPr id="469" name="テキスト ボックス 468">
          <a:extLst>
            <a:ext uri="{FF2B5EF4-FFF2-40B4-BE49-F238E27FC236}">
              <a16:creationId xmlns:a16="http://schemas.microsoft.com/office/drawing/2014/main" id="{4E1ACAA5-6E9C-4382-BC4C-7CB85E1C9E81}"/>
            </a:ext>
          </a:extLst>
        </xdr:cNvPr>
        <xdr:cNvSpPr txBox="1"/>
      </xdr:nvSpPr>
      <xdr:spPr>
        <a:xfrm>
          <a:off x="17602428" y="595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70" name="直線コネクタ 469">
          <a:extLst>
            <a:ext uri="{FF2B5EF4-FFF2-40B4-BE49-F238E27FC236}">
              <a16:creationId xmlns:a16="http://schemas.microsoft.com/office/drawing/2014/main" id="{4458CA80-F290-4BA1-8E30-B3ABDEC81B6D}"/>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86377</xdr:rowOff>
    </xdr:from>
    <xdr:ext cx="685572" cy="259045"/>
    <xdr:sp macro="" textlink="">
      <xdr:nvSpPr>
        <xdr:cNvPr id="471" name="テキスト ボックス 470">
          <a:extLst>
            <a:ext uri="{FF2B5EF4-FFF2-40B4-BE49-F238E27FC236}">
              <a16:creationId xmlns:a16="http://schemas.microsoft.com/office/drawing/2014/main" id="{0569CDBE-FA6D-4993-B387-DBD8545AEA07}"/>
            </a:ext>
          </a:extLst>
        </xdr:cNvPr>
        <xdr:cNvSpPr txBox="1"/>
      </xdr:nvSpPr>
      <xdr:spPr>
        <a:xfrm>
          <a:off x="17602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2" name="直線コネクタ 471">
          <a:extLst>
            <a:ext uri="{FF2B5EF4-FFF2-40B4-BE49-F238E27FC236}">
              <a16:creationId xmlns:a16="http://schemas.microsoft.com/office/drawing/2014/main" id="{DB8BF02A-B4F2-40EB-A8E6-A651584BB4AC}"/>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473" name="テキスト ボックス 472">
          <a:extLst>
            <a:ext uri="{FF2B5EF4-FFF2-40B4-BE49-F238E27FC236}">
              <a16:creationId xmlns:a16="http://schemas.microsoft.com/office/drawing/2014/main" id="{58498982-F4C3-4BD5-B007-E0569D412425}"/>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4" name="【一般廃棄物処理施設】&#10;一人当たり有形固定資産（償却資産）額グラフ枠">
          <a:extLst>
            <a:ext uri="{FF2B5EF4-FFF2-40B4-BE49-F238E27FC236}">
              <a16:creationId xmlns:a16="http://schemas.microsoft.com/office/drawing/2014/main" id="{5BF2F5F7-09A3-4CED-809F-A7057FAF29C7}"/>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83254</xdr:rowOff>
    </xdr:from>
    <xdr:to>
      <xdr:col>116</xdr:col>
      <xdr:colOff>62864</xdr:colOff>
      <xdr:row>42</xdr:row>
      <xdr:rowOff>37993</xdr:rowOff>
    </xdr:to>
    <xdr:cxnSp macro="">
      <xdr:nvCxnSpPr>
        <xdr:cNvPr id="475" name="直線コネクタ 474">
          <a:extLst>
            <a:ext uri="{FF2B5EF4-FFF2-40B4-BE49-F238E27FC236}">
              <a16:creationId xmlns:a16="http://schemas.microsoft.com/office/drawing/2014/main" id="{FB34F950-A7E2-42B4-B160-A07DA3D02980}"/>
            </a:ext>
          </a:extLst>
        </xdr:cNvPr>
        <xdr:cNvCxnSpPr/>
      </xdr:nvCxnSpPr>
      <xdr:spPr>
        <a:xfrm flipV="1">
          <a:off x="22160864" y="5741104"/>
          <a:ext cx="0" cy="14977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41820</xdr:rowOff>
    </xdr:from>
    <xdr:ext cx="378565" cy="259045"/>
    <xdr:sp macro="" textlink="">
      <xdr:nvSpPr>
        <xdr:cNvPr id="476" name="【一般廃棄物処理施設】&#10;一人当たり有形固定資産（償却資産）額最小値テキスト">
          <a:extLst>
            <a:ext uri="{FF2B5EF4-FFF2-40B4-BE49-F238E27FC236}">
              <a16:creationId xmlns:a16="http://schemas.microsoft.com/office/drawing/2014/main" id="{4C19F434-11B3-4D2B-BD8B-42B956BFF592}"/>
            </a:ext>
          </a:extLst>
        </xdr:cNvPr>
        <xdr:cNvSpPr txBox="1"/>
      </xdr:nvSpPr>
      <xdr:spPr>
        <a:xfrm>
          <a:off x="22199600" y="72427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37993</xdr:rowOff>
    </xdr:from>
    <xdr:to>
      <xdr:col>116</xdr:col>
      <xdr:colOff>152400</xdr:colOff>
      <xdr:row>42</xdr:row>
      <xdr:rowOff>37993</xdr:rowOff>
    </xdr:to>
    <xdr:cxnSp macro="">
      <xdr:nvCxnSpPr>
        <xdr:cNvPr id="477" name="直線コネクタ 476">
          <a:extLst>
            <a:ext uri="{FF2B5EF4-FFF2-40B4-BE49-F238E27FC236}">
              <a16:creationId xmlns:a16="http://schemas.microsoft.com/office/drawing/2014/main" id="{EB3F1474-C00A-45CA-9006-5D01D8ABA1A2}"/>
            </a:ext>
          </a:extLst>
        </xdr:cNvPr>
        <xdr:cNvCxnSpPr/>
      </xdr:nvCxnSpPr>
      <xdr:spPr>
        <a:xfrm>
          <a:off x="22072600" y="7238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29931</xdr:rowOff>
    </xdr:from>
    <xdr:ext cx="690189" cy="259045"/>
    <xdr:sp macro="" textlink="">
      <xdr:nvSpPr>
        <xdr:cNvPr id="478" name="【一般廃棄物処理施設】&#10;一人当たり有形固定資産（償却資産）額最大値テキスト">
          <a:extLst>
            <a:ext uri="{FF2B5EF4-FFF2-40B4-BE49-F238E27FC236}">
              <a16:creationId xmlns:a16="http://schemas.microsoft.com/office/drawing/2014/main" id="{674A61E4-1F4A-48A0-84F8-2E3FDD23A897}"/>
            </a:ext>
          </a:extLst>
        </xdr:cNvPr>
        <xdr:cNvSpPr txBox="1"/>
      </xdr:nvSpPr>
      <xdr:spPr>
        <a:xfrm>
          <a:off x="22199600" y="551633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1,965,743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83254</xdr:rowOff>
    </xdr:from>
    <xdr:to>
      <xdr:col>116</xdr:col>
      <xdr:colOff>152400</xdr:colOff>
      <xdr:row>33</xdr:row>
      <xdr:rowOff>83254</xdr:rowOff>
    </xdr:to>
    <xdr:cxnSp macro="">
      <xdr:nvCxnSpPr>
        <xdr:cNvPr id="479" name="直線コネクタ 478">
          <a:extLst>
            <a:ext uri="{FF2B5EF4-FFF2-40B4-BE49-F238E27FC236}">
              <a16:creationId xmlns:a16="http://schemas.microsoft.com/office/drawing/2014/main" id="{59A5BAE3-5AFC-4B84-9D41-187CDD14CB8C}"/>
            </a:ext>
          </a:extLst>
        </xdr:cNvPr>
        <xdr:cNvCxnSpPr/>
      </xdr:nvCxnSpPr>
      <xdr:spPr>
        <a:xfrm>
          <a:off x="22072600" y="5741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57348</xdr:rowOff>
    </xdr:from>
    <xdr:ext cx="599010" cy="259045"/>
    <xdr:sp macro="" textlink="">
      <xdr:nvSpPr>
        <xdr:cNvPr id="480" name="【一般廃棄物処理施設】&#10;一人当たり有形固定資産（償却資産）額平均値テキスト">
          <a:extLst>
            <a:ext uri="{FF2B5EF4-FFF2-40B4-BE49-F238E27FC236}">
              <a16:creationId xmlns:a16="http://schemas.microsoft.com/office/drawing/2014/main" id="{22F3F342-A4F7-428F-B6B6-FD86303E9B39}"/>
            </a:ext>
          </a:extLst>
        </xdr:cNvPr>
        <xdr:cNvSpPr txBox="1"/>
      </xdr:nvSpPr>
      <xdr:spPr>
        <a:xfrm>
          <a:off x="22199600" y="69153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34471</xdr:rowOff>
    </xdr:from>
    <xdr:to>
      <xdr:col>116</xdr:col>
      <xdr:colOff>114300</xdr:colOff>
      <xdr:row>41</xdr:row>
      <xdr:rowOff>136071</xdr:rowOff>
    </xdr:to>
    <xdr:sp macro="" textlink="">
      <xdr:nvSpPr>
        <xdr:cNvPr id="481" name="フローチャート: 判断 480">
          <a:extLst>
            <a:ext uri="{FF2B5EF4-FFF2-40B4-BE49-F238E27FC236}">
              <a16:creationId xmlns:a16="http://schemas.microsoft.com/office/drawing/2014/main" id="{EE773210-5747-4CE1-96A1-6BED3CAC9399}"/>
            </a:ext>
          </a:extLst>
        </xdr:cNvPr>
        <xdr:cNvSpPr/>
      </xdr:nvSpPr>
      <xdr:spPr>
        <a:xfrm>
          <a:off x="22110700" y="7063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55885</xdr:rowOff>
    </xdr:from>
    <xdr:to>
      <xdr:col>112</xdr:col>
      <xdr:colOff>38100</xdr:colOff>
      <xdr:row>41</xdr:row>
      <xdr:rowOff>157485</xdr:rowOff>
    </xdr:to>
    <xdr:sp macro="" textlink="">
      <xdr:nvSpPr>
        <xdr:cNvPr id="482" name="フローチャート: 判断 481">
          <a:extLst>
            <a:ext uri="{FF2B5EF4-FFF2-40B4-BE49-F238E27FC236}">
              <a16:creationId xmlns:a16="http://schemas.microsoft.com/office/drawing/2014/main" id="{B9B34741-CE82-4F8A-BD5F-E8AA64A35A37}"/>
            </a:ext>
          </a:extLst>
        </xdr:cNvPr>
        <xdr:cNvSpPr/>
      </xdr:nvSpPr>
      <xdr:spPr>
        <a:xfrm>
          <a:off x="21272500" y="7085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68901</xdr:rowOff>
    </xdr:from>
    <xdr:to>
      <xdr:col>107</xdr:col>
      <xdr:colOff>101600</xdr:colOff>
      <xdr:row>41</xdr:row>
      <xdr:rowOff>170501</xdr:rowOff>
    </xdr:to>
    <xdr:sp macro="" textlink="">
      <xdr:nvSpPr>
        <xdr:cNvPr id="483" name="フローチャート: 判断 482">
          <a:extLst>
            <a:ext uri="{FF2B5EF4-FFF2-40B4-BE49-F238E27FC236}">
              <a16:creationId xmlns:a16="http://schemas.microsoft.com/office/drawing/2014/main" id="{AD7067DA-E414-4AB4-A3AB-36A61C3E5D3C}"/>
            </a:ext>
          </a:extLst>
        </xdr:cNvPr>
        <xdr:cNvSpPr/>
      </xdr:nvSpPr>
      <xdr:spPr>
        <a:xfrm>
          <a:off x="20383500" y="7098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62220</xdr:rowOff>
    </xdr:from>
    <xdr:to>
      <xdr:col>102</xdr:col>
      <xdr:colOff>165100</xdr:colOff>
      <xdr:row>41</xdr:row>
      <xdr:rowOff>163820</xdr:rowOff>
    </xdr:to>
    <xdr:sp macro="" textlink="">
      <xdr:nvSpPr>
        <xdr:cNvPr id="484" name="フローチャート: 判断 483">
          <a:extLst>
            <a:ext uri="{FF2B5EF4-FFF2-40B4-BE49-F238E27FC236}">
              <a16:creationId xmlns:a16="http://schemas.microsoft.com/office/drawing/2014/main" id="{8909348C-B10A-4B76-95BC-58222FA1DF77}"/>
            </a:ext>
          </a:extLst>
        </xdr:cNvPr>
        <xdr:cNvSpPr/>
      </xdr:nvSpPr>
      <xdr:spPr>
        <a:xfrm>
          <a:off x="19494500" y="7091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55644</xdr:rowOff>
    </xdr:from>
    <xdr:to>
      <xdr:col>98</xdr:col>
      <xdr:colOff>38100</xdr:colOff>
      <xdr:row>41</xdr:row>
      <xdr:rowOff>157244</xdr:rowOff>
    </xdr:to>
    <xdr:sp macro="" textlink="">
      <xdr:nvSpPr>
        <xdr:cNvPr id="485" name="フローチャート: 判断 484">
          <a:extLst>
            <a:ext uri="{FF2B5EF4-FFF2-40B4-BE49-F238E27FC236}">
              <a16:creationId xmlns:a16="http://schemas.microsoft.com/office/drawing/2014/main" id="{A976B80F-013E-4112-9783-FD1D74EA30A5}"/>
            </a:ext>
          </a:extLst>
        </xdr:cNvPr>
        <xdr:cNvSpPr/>
      </xdr:nvSpPr>
      <xdr:spPr>
        <a:xfrm>
          <a:off x="18605500" y="7085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9E9ABC25-63CB-4A8F-9745-8068F207D63D}"/>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FD538763-47A8-4AE6-8E6C-AB087796E0D6}"/>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EED4394E-3EF8-4A11-8D80-45D2E3EA4FAB}"/>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EB5F9E0C-FE4A-4BA6-B267-785CD571B097}"/>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FA4AC132-E043-40AA-AA28-C40B522E2FD2}"/>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112396</xdr:rowOff>
    </xdr:from>
    <xdr:to>
      <xdr:col>116</xdr:col>
      <xdr:colOff>114300</xdr:colOff>
      <xdr:row>42</xdr:row>
      <xdr:rowOff>42546</xdr:rowOff>
    </xdr:to>
    <xdr:sp macro="" textlink="">
      <xdr:nvSpPr>
        <xdr:cNvPr id="491" name="楕円 490">
          <a:extLst>
            <a:ext uri="{FF2B5EF4-FFF2-40B4-BE49-F238E27FC236}">
              <a16:creationId xmlns:a16="http://schemas.microsoft.com/office/drawing/2014/main" id="{A80BAC52-B7F8-4893-89E1-09E64A5DB1D5}"/>
            </a:ext>
          </a:extLst>
        </xdr:cNvPr>
        <xdr:cNvSpPr/>
      </xdr:nvSpPr>
      <xdr:spPr>
        <a:xfrm>
          <a:off x="22110700" y="7141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27323</xdr:rowOff>
    </xdr:from>
    <xdr:ext cx="534377" cy="259045"/>
    <xdr:sp macro="" textlink="">
      <xdr:nvSpPr>
        <xdr:cNvPr id="492" name="【一般廃棄物処理施設】&#10;一人当たり有形固定資産（償却資産）額該当値テキスト">
          <a:extLst>
            <a:ext uri="{FF2B5EF4-FFF2-40B4-BE49-F238E27FC236}">
              <a16:creationId xmlns:a16="http://schemas.microsoft.com/office/drawing/2014/main" id="{C416DBFC-D595-4D46-BED0-6A9488141740}"/>
            </a:ext>
          </a:extLst>
        </xdr:cNvPr>
        <xdr:cNvSpPr txBox="1"/>
      </xdr:nvSpPr>
      <xdr:spPr>
        <a:xfrm>
          <a:off x="22199600" y="7056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113887</xdr:rowOff>
    </xdr:from>
    <xdr:to>
      <xdr:col>112</xdr:col>
      <xdr:colOff>38100</xdr:colOff>
      <xdr:row>42</xdr:row>
      <xdr:rowOff>44037</xdr:rowOff>
    </xdr:to>
    <xdr:sp macro="" textlink="">
      <xdr:nvSpPr>
        <xdr:cNvPr id="493" name="楕円 492">
          <a:extLst>
            <a:ext uri="{FF2B5EF4-FFF2-40B4-BE49-F238E27FC236}">
              <a16:creationId xmlns:a16="http://schemas.microsoft.com/office/drawing/2014/main" id="{2905AEB8-6B81-4A80-A633-BBBFC3536F62}"/>
            </a:ext>
          </a:extLst>
        </xdr:cNvPr>
        <xdr:cNvSpPr/>
      </xdr:nvSpPr>
      <xdr:spPr>
        <a:xfrm>
          <a:off x="21272500" y="7143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163196</xdr:rowOff>
    </xdr:from>
    <xdr:to>
      <xdr:col>116</xdr:col>
      <xdr:colOff>63500</xdr:colOff>
      <xdr:row>41</xdr:row>
      <xdr:rowOff>164687</xdr:rowOff>
    </xdr:to>
    <xdr:cxnSp macro="">
      <xdr:nvCxnSpPr>
        <xdr:cNvPr id="494" name="直線コネクタ 493">
          <a:extLst>
            <a:ext uri="{FF2B5EF4-FFF2-40B4-BE49-F238E27FC236}">
              <a16:creationId xmlns:a16="http://schemas.microsoft.com/office/drawing/2014/main" id="{F01F3A21-E8DE-4872-9AF3-2E120A5092C5}"/>
            </a:ext>
          </a:extLst>
        </xdr:cNvPr>
        <xdr:cNvCxnSpPr/>
      </xdr:nvCxnSpPr>
      <xdr:spPr>
        <a:xfrm flipV="1">
          <a:off x="21323300" y="7192646"/>
          <a:ext cx="838200" cy="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114712</xdr:rowOff>
    </xdr:from>
    <xdr:to>
      <xdr:col>107</xdr:col>
      <xdr:colOff>101600</xdr:colOff>
      <xdr:row>42</xdr:row>
      <xdr:rowOff>44862</xdr:rowOff>
    </xdr:to>
    <xdr:sp macro="" textlink="">
      <xdr:nvSpPr>
        <xdr:cNvPr id="495" name="楕円 494">
          <a:extLst>
            <a:ext uri="{FF2B5EF4-FFF2-40B4-BE49-F238E27FC236}">
              <a16:creationId xmlns:a16="http://schemas.microsoft.com/office/drawing/2014/main" id="{2A6A48EA-F990-4C5F-8584-D44D77017738}"/>
            </a:ext>
          </a:extLst>
        </xdr:cNvPr>
        <xdr:cNvSpPr/>
      </xdr:nvSpPr>
      <xdr:spPr>
        <a:xfrm>
          <a:off x="20383500" y="7144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164687</xdr:rowOff>
    </xdr:from>
    <xdr:to>
      <xdr:col>111</xdr:col>
      <xdr:colOff>177800</xdr:colOff>
      <xdr:row>41</xdr:row>
      <xdr:rowOff>165512</xdr:rowOff>
    </xdr:to>
    <xdr:cxnSp macro="">
      <xdr:nvCxnSpPr>
        <xdr:cNvPr id="496" name="直線コネクタ 495">
          <a:extLst>
            <a:ext uri="{FF2B5EF4-FFF2-40B4-BE49-F238E27FC236}">
              <a16:creationId xmlns:a16="http://schemas.microsoft.com/office/drawing/2014/main" id="{7D2D3EA5-5BAD-4FD1-8260-DEDD42FA2F10}"/>
            </a:ext>
          </a:extLst>
        </xdr:cNvPr>
        <xdr:cNvCxnSpPr/>
      </xdr:nvCxnSpPr>
      <xdr:spPr>
        <a:xfrm flipV="1">
          <a:off x="20434300" y="7194137"/>
          <a:ext cx="889000" cy="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67810</xdr:rowOff>
    </xdr:from>
    <xdr:to>
      <xdr:col>102</xdr:col>
      <xdr:colOff>165100</xdr:colOff>
      <xdr:row>41</xdr:row>
      <xdr:rowOff>169410</xdr:rowOff>
    </xdr:to>
    <xdr:sp macro="" textlink="">
      <xdr:nvSpPr>
        <xdr:cNvPr id="497" name="楕円 496">
          <a:extLst>
            <a:ext uri="{FF2B5EF4-FFF2-40B4-BE49-F238E27FC236}">
              <a16:creationId xmlns:a16="http://schemas.microsoft.com/office/drawing/2014/main" id="{16B75B81-E58D-4142-A66E-2756B06B0B01}"/>
            </a:ext>
          </a:extLst>
        </xdr:cNvPr>
        <xdr:cNvSpPr/>
      </xdr:nvSpPr>
      <xdr:spPr>
        <a:xfrm>
          <a:off x="19494500" y="7097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118610</xdr:rowOff>
    </xdr:from>
    <xdr:to>
      <xdr:col>107</xdr:col>
      <xdr:colOff>50800</xdr:colOff>
      <xdr:row>41</xdr:row>
      <xdr:rowOff>165512</xdr:rowOff>
    </xdr:to>
    <xdr:cxnSp macro="">
      <xdr:nvCxnSpPr>
        <xdr:cNvPr id="498" name="直線コネクタ 497">
          <a:extLst>
            <a:ext uri="{FF2B5EF4-FFF2-40B4-BE49-F238E27FC236}">
              <a16:creationId xmlns:a16="http://schemas.microsoft.com/office/drawing/2014/main" id="{F2C3A2C5-8018-40B5-97B6-C892957549B6}"/>
            </a:ext>
          </a:extLst>
        </xdr:cNvPr>
        <xdr:cNvCxnSpPr/>
      </xdr:nvCxnSpPr>
      <xdr:spPr>
        <a:xfrm>
          <a:off x="19545300" y="7148060"/>
          <a:ext cx="889000" cy="46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70565</xdr:rowOff>
    </xdr:from>
    <xdr:to>
      <xdr:col>98</xdr:col>
      <xdr:colOff>38100</xdr:colOff>
      <xdr:row>42</xdr:row>
      <xdr:rowOff>715</xdr:rowOff>
    </xdr:to>
    <xdr:sp macro="" textlink="">
      <xdr:nvSpPr>
        <xdr:cNvPr id="499" name="楕円 498">
          <a:extLst>
            <a:ext uri="{FF2B5EF4-FFF2-40B4-BE49-F238E27FC236}">
              <a16:creationId xmlns:a16="http://schemas.microsoft.com/office/drawing/2014/main" id="{13F42947-1A34-4CB2-BE4C-0127ACD6A1F4}"/>
            </a:ext>
          </a:extLst>
        </xdr:cNvPr>
        <xdr:cNvSpPr/>
      </xdr:nvSpPr>
      <xdr:spPr>
        <a:xfrm>
          <a:off x="18605500" y="7100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118610</xdr:rowOff>
    </xdr:from>
    <xdr:to>
      <xdr:col>102</xdr:col>
      <xdr:colOff>114300</xdr:colOff>
      <xdr:row>41</xdr:row>
      <xdr:rowOff>121365</xdr:rowOff>
    </xdr:to>
    <xdr:cxnSp macro="">
      <xdr:nvCxnSpPr>
        <xdr:cNvPr id="500" name="直線コネクタ 499">
          <a:extLst>
            <a:ext uri="{FF2B5EF4-FFF2-40B4-BE49-F238E27FC236}">
              <a16:creationId xmlns:a16="http://schemas.microsoft.com/office/drawing/2014/main" id="{CE8BE80C-0470-4CA9-B285-102E6710B62E}"/>
            </a:ext>
          </a:extLst>
        </xdr:cNvPr>
        <xdr:cNvCxnSpPr/>
      </xdr:nvCxnSpPr>
      <xdr:spPr>
        <a:xfrm flipV="1">
          <a:off x="18656300" y="7148060"/>
          <a:ext cx="889000" cy="2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40</xdr:row>
      <xdr:rowOff>2562</xdr:rowOff>
    </xdr:from>
    <xdr:ext cx="599010" cy="259045"/>
    <xdr:sp macro="" textlink="">
      <xdr:nvSpPr>
        <xdr:cNvPr id="501" name="n_1aveValue【一般廃棄物処理施設】&#10;一人当たり有形固定資産（償却資産）額">
          <a:extLst>
            <a:ext uri="{FF2B5EF4-FFF2-40B4-BE49-F238E27FC236}">
              <a16:creationId xmlns:a16="http://schemas.microsoft.com/office/drawing/2014/main" id="{7050C0FF-F9F3-4267-B0A0-2BE6428A9914}"/>
            </a:ext>
          </a:extLst>
        </xdr:cNvPr>
        <xdr:cNvSpPr txBox="1"/>
      </xdr:nvSpPr>
      <xdr:spPr>
        <a:xfrm>
          <a:off x="21011095" y="6860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40</xdr:row>
      <xdr:rowOff>15578</xdr:rowOff>
    </xdr:from>
    <xdr:ext cx="599010" cy="259045"/>
    <xdr:sp macro="" textlink="">
      <xdr:nvSpPr>
        <xdr:cNvPr id="502" name="n_2aveValue【一般廃棄物処理施設】&#10;一人当たり有形固定資産（償却資産）額">
          <a:extLst>
            <a:ext uri="{FF2B5EF4-FFF2-40B4-BE49-F238E27FC236}">
              <a16:creationId xmlns:a16="http://schemas.microsoft.com/office/drawing/2014/main" id="{EE4DD454-1D39-48FB-A2C8-98665002F194}"/>
            </a:ext>
          </a:extLst>
        </xdr:cNvPr>
        <xdr:cNvSpPr txBox="1"/>
      </xdr:nvSpPr>
      <xdr:spPr>
        <a:xfrm>
          <a:off x="20134795" y="6873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40</xdr:row>
      <xdr:rowOff>8897</xdr:rowOff>
    </xdr:from>
    <xdr:ext cx="599010" cy="259045"/>
    <xdr:sp macro="" textlink="">
      <xdr:nvSpPr>
        <xdr:cNvPr id="503" name="n_3aveValue【一般廃棄物処理施設】&#10;一人当たり有形固定資産（償却資産）額">
          <a:extLst>
            <a:ext uri="{FF2B5EF4-FFF2-40B4-BE49-F238E27FC236}">
              <a16:creationId xmlns:a16="http://schemas.microsoft.com/office/drawing/2014/main" id="{79B1DD14-2127-42C5-AABB-B8DB4DD8A821}"/>
            </a:ext>
          </a:extLst>
        </xdr:cNvPr>
        <xdr:cNvSpPr txBox="1"/>
      </xdr:nvSpPr>
      <xdr:spPr>
        <a:xfrm>
          <a:off x="19245795" y="6866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40</xdr:row>
      <xdr:rowOff>2321</xdr:rowOff>
    </xdr:from>
    <xdr:ext cx="599010" cy="259045"/>
    <xdr:sp macro="" textlink="">
      <xdr:nvSpPr>
        <xdr:cNvPr id="504" name="n_4aveValue【一般廃棄物処理施設】&#10;一人当たり有形固定資産（償却資産）額">
          <a:extLst>
            <a:ext uri="{FF2B5EF4-FFF2-40B4-BE49-F238E27FC236}">
              <a16:creationId xmlns:a16="http://schemas.microsoft.com/office/drawing/2014/main" id="{19E0D396-31BE-44C3-8E20-066D5143BA67}"/>
            </a:ext>
          </a:extLst>
        </xdr:cNvPr>
        <xdr:cNvSpPr txBox="1"/>
      </xdr:nvSpPr>
      <xdr:spPr>
        <a:xfrm>
          <a:off x="18356795" y="6860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42</xdr:row>
      <xdr:rowOff>35164</xdr:rowOff>
    </xdr:from>
    <xdr:ext cx="534377" cy="259045"/>
    <xdr:sp macro="" textlink="">
      <xdr:nvSpPr>
        <xdr:cNvPr id="505" name="n_1mainValue【一般廃棄物処理施設】&#10;一人当たり有形固定資産（償却資産）額">
          <a:extLst>
            <a:ext uri="{FF2B5EF4-FFF2-40B4-BE49-F238E27FC236}">
              <a16:creationId xmlns:a16="http://schemas.microsoft.com/office/drawing/2014/main" id="{D0616750-48AB-4871-926C-2E9ADDEFAFAD}"/>
            </a:ext>
          </a:extLst>
        </xdr:cNvPr>
        <xdr:cNvSpPr txBox="1"/>
      </xdr:nvSpPr>
      <xdr:spPr>
        <a:xfrm>
          <a:off x="21043411" y="7236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42</xdr:row>
      <xdr:rowOff>35989</xdr:rowOff>
    </xdr:from>
    <xdr:ext cx="534377" cy="259045"/>
    <xdr:sp macro="" textlink="">
      <xdr:nvSpPr>
        <xdr:cNvPr id="506" name="n_2mainValue【一般廃棄物処理施設】&#10;一人当たり有形固定資産（償却資産）額">
          <a:extLst>
            <a:ext uri="{FF2B5EF4-FFF2-40B4-BE49-F238E27FC236}">
              <a16:creationId xmlns:a16="http://schemas.microsoft.com/office/drawing/2014/main" id="{86199033-1FBE-4F7A-96CD-191BDAC6838D}"/>
            </a:ext>
          </a:extLst>
        </xdr:cNvPr>
        <xdr:cNvSpPr txBox="1"/>
      </xdr:nvSpPr>
      <xdr:spPr>
        <a:xfrm>
          <a:off x="20167111" y="7236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41</xdr:row>
      <xdr:rowOff>160537</xdr:rowOff>
    </xdr:from>
    <xdr:ext cx="599010" cy="259045"/>
    <xdr:sp macro="" textlink="">
      <xdr:nvSpPr>
        <xdr:cNvPr id="507" name="n_3mainValue【一般廃棄物処理施設】&#10;一人当たり有形固定資産（償却資産）額">
          <a:extLst>
            <a:ext uri="{FF2B5EF4-FFF2-40B4-BE49-F238E27FC236}">
              <a16:creationId xmlns:a16="http://schemas.microsoft.com/office/drawing/2014/main" id="{BB69E98A-30DE-4989-AFA8-4620868C81E0}"/>
            </a:ext>
          </a:extLst>
        </xdr:cNvPr>
        <xdr:cNvSpPr txBox="1"/>
      </xdr:nvSpPr>
      <xdr:spPr>
        <a:xfrm>
          <a:off x="19245795" y="7189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41</xdr:row>
      <xdr:rowOff>163292</xdr:rowOff>
    </xdr:from>
    <xdr:ext cx="599010" cy="259045"/>
    <xdr:sp macro="" textlink="">
      <xdr:nvSpPr>
        <xdr:cNvPr id="508" name="n_4mainValue【一般廃棄物処理施設】&#10;一人当たり有形固定資産（償却資産）額">
          <a:extLst>
            <a:ext uri="{FF2B5EF4-FFF2-40B4-BE49-F238E27FC236}">
              <a16:creationId xmlns:a16="http://schemas.microsoft.com/office/drawing/2014/main" id="{F67D27AA-535A-4DE5-9F03-2A9615906A7E}"/>
            </a:ext>
          </a:extLst>
        </xdr:cNvPr>
        <xdr:cNvSpPr txBox="1"/>
      </xdr:nvSpPr>
      <xdr:spPr>
        <a:xfrm>
          <a:off x="18356795" y="7192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9" name="正方形/長方形 508">
          <a:extLst>
            <a:ext uri="{FF2B5EF4-FFF2-40B4-BE49-F238E27FC236}">
              <a16:creationId xmlns:a16="http://schemas.microsoft.com/office/drawing/2014/main" id="{21C12050-C1CC-43D3-99C3-10801CBC8D52}"/>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0" name="正方形/長方形 509">
          <a:extLst>
            <a:ext uri="{FF2B5EF4-FFF2-40B4-BE49-F238E27FC236}">
              <a16:creationId xmlns:a16="http://schemas.microsoft.com/office/drawing/2014/main" id="{092395D4-4ED1-4AE4-BCA7-ADA8C58C8A74}"/>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1" name="正方形/長方形 510">
          <a:extLst>
            <a:ext uri="{FF2B5EF4-FFF2-40B4-BE49-F238E27FC236}">
              <a16:creationId xmlns:a16="http://schemas.microsoft.com/office/drawing/2014/main" id="{7CFECBD2-E8B4-4D4F-AA44-FA8F203044D3}"/>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2" name="正方形/長方形 511">
          <a:extLst>
            <a:ext uri="{FF2B5EF4-FFF2-40B4-BE49-F238E27FC236}">
              <a16:creationId xmlns:a16="http://schemas.microsoft.com/office/drawing/2014/main" id="{285AC502-B586-46AD-9113-E62C9C3704B9}"/>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3" name="正方形/長方形 512">
          <a:extLst>
            <a:ext uri="{FF2B5EF4-FFF2-40B4-BE49-F238E27FC236}">
              <a16:creationId xmlns:a16="http://schemas.microsoft.com/office/drawing/2014/main" id="{93E141E7-5AE4-4D58-966F-49A0A44FEDF6}"/>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4" name="正方形/長方形 513">
          <a:extLst>
            <a:ext uri="{FF2B5EF4-FFF2-40B4-BE49-F238E27FC236}">
              <a16:creationId xmlns:a16="http://schemas.microsoft.com/office/drawing/2014/main" id="{CAF7B4FA-BC5A-4242-86FC-6FCD0F1799F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5" name="正方形/長方形 514">
          <a:extLst>
            <a:ext uri="{FF2B5EF4-FFF2-40B4-BE49-F238E27FC236}">
              <a16:creationId xmlns:a16="http://schemas.microsoft.com/office/drawing/2014/main" id="{6656C794-0DB3-44BA-A90D-1A67378D5563}"/>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6" name="正方形/長方形 515">
          <a:extLst>
            <a:ext uri="{FF2B5EF4-FFF2-40B4-BE49-F238E27FC236}">
              <a16:creationId xmlns:a16="http://schemas.microsoft.com/office/drawing/2014/main" id="{1A82CAE6-D1BA-4F28-AEDE-191DD9E01703}"/>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517" name="正方形/長方形 516">
          <a:extLst>
            <a:ext uri="{FF2B5EF4-FFF2-40B4-BE49-F238E27FC236}">
              <a16:creationId xmlns:a16="http://schemas.microsoft.com/office/drawing/2014/main" id="{A9997D04-0BA7-4757-945C-B7BA8CFEE8C2}"/>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18" name="正方形/長方形 517">
          <a:extLst>
            <a:ext uri="{FF2B5EF4-FFF2-40B4-BE49-F238E27FC236}">
              <a16:creationId xmlns:a16="http://schemas.microsoft.com/office/drawing/2014/main" id="{9582689B-D5D9-46CA-9D55-29C689536AF1}"/>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19" name="正方形/長方形 518">
          <a:extLst>
            <a:ext uri="{FF2B5EF4-FFF2-40B4-BE49-F238E27FC236}">
              <a16:creationId xmlns:a16="http://schemas.microsoft.com/office/drawing/2014/main" id="{B1527C41-82C3-42A2-9151-FB3BAFB41069}"/>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0" name="正方形/長方形 519">
          <a:extLst>
            <a:ext uri="{FF2B5EF4-FFF2-40B4-BE49-F238E27FC236}">
              <a16:creationId xmlns:a16="http://schemas.microsoft.com/office/drawing/2014/main" id="{C8594BCE-BB81-4475-9BCB-88B60E2A1CF9}"/>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1" name="正方形/長方形 520">
          <a:extLst>
            <a:ext uri="{FF2B5EF4-FFF2-40B4-BE49-F238E27FC236}">
              <a16:creationId xmlns:a16="http://schemas.microsoft.com/office/drawing/2014/main" id="{BF57C7B8-D9BF-4D54-AD37-60EB7F055705}"/>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2" name="正方形/長方形 521">
          <a:extLst>
            <a:ext uri="{FF2B5EF4-FFF2-40B4-BE49-F238E27FC236}">
              <a16:creationId xmlns:a16="http://schemas.microsoft.com/office/drawing/2014/main" id="{AE11B174-69F9-4974-A84A-5FBFD3F0DC33}"/>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3" name="正方形/長方形 522">
          <a:extLst>
            <a:ext uri="{FF2B5EF4-FFF2-40B4-BE49-F238E27FC236}">
              <a16:creationId xmlns:a16="http://schemas.microsoft.com/office/drawing/2014/main" id="{45DF5221-9770-402F-A6E7-4C16122A8737}"/>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4" name="正方形/長方形 523">
          <a:extLst>
            <a:ext uri="{FF2B5EF4-FFF2-40B4-BE49-F238E27FC236}">
              <a16:creationId xmlns:a16="http://schemas.microsoft.com/office/drawing/2014/main" id="{5F89065C-1FAE-4C0B-B76A-7CA533F17C49}"/>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525" name="正方形/長方形 524">
          <a:extLst>
            <a:ext uri="{FF2B5EF4-FFF2-40B4-BE49-F238E27FC236}">
              <a16:creationId xmlns:a16="http://schemas.microsoft.com/office/drawing/2014/main" id="{4B46D2F1-10AB-48A2-903D-B0DA052FDEB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6" name="正方形/長方形 525">
          <a:extLst>
            <a:ext uri="{FF2B5EF4-FFF2-40B4-BE49-F238E27FC236}">
              <a16:creationId xmlns:a16="http://schemas.microsoft.com/office/drawing/2014/main" id="{91E40444-DDD4-4994-B3D0-5E73D666F05B}"/>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7" name="正方形/長方形 526">
          <a:extLst>
            <a:ext uri="{FF2B5EF4-FFF2-40B4-BE49-F238E27FC236}">
              <a16:creationId xmlns:a16="http://schemas.microsoft.com/office/drawing/2014/main" id="{9E99E69C-A56B-4EA4-981F-D1F25B1DB6B8}"/>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8" name="正方形/長方形 527">
          <a:extLst>
            <a:ext uri="{FF2B5EF4-FFF2-40B4-BE49-F238E27FC236}">
              <a16:creationId xmlns:a16="http://schemas.microsoft.com/office/drawing/2014/main" id="{2FE8AE01-6D26-47EB-8143-404FE23D4009}"/>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9" name="正方形/長方形 528">
          <a:extLst>
            <a:ext uri="{FF2B5EF4-FFF2-40B4-BE49-F238E27FC236}">
              <a16:creationId xmlns:a16="http://schemas.microsoft.com/office/drawing/2014/main" id="{E4E45E94-ECAD-4B58-A298-88D33848A546}"/>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0" name="正方形/長方形 529">
          <a:extLst>
            <a:ext uri="{FF2B5EF4-FFF2-40B4-BE49-F238E27FC236}">
              <a16:creationId xmlns:a16="http://schemas.microsoft.com/office/drawing/2014/main" id="{4A4157B0-3F2B-44AC-903B-8597779821C8}"/>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1" name="正方形/長方形 530">
          <a:extLst>
            <a:ext uri="{FF2B5EF4-FFF2-40B4-BE49-F238E27FC236}">
              <a16:creationId xmlns:a16="http://schemas.microsoft.com/office/drawing/2014/main" id="{08818409-3B2E-448F-942A-EC723C241FB7}"/>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2" name="正方形/長方形 531">
          <a:extLst>
            <a:ext uri="{FF2B5EF4-FFF2-40B4-BE49-F238E27FC236}">
              <a16:creationId xmlns:a16="http://schemas.microsoft.com/office/drawing/2014/main" id="{C7943981-8C52-49C9-8914-39F54A56F93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3" name="テキスト ボックス 532">
          <a:extLst>
            <a:ext uri="{FF2B5EF4-FFF2-40B4-BE49-F238E27FC236}">
              <a16:creationId xmlns:a16="http://schemas.microsoft.com/office/drawing/2014/main" id="{95891316-7E80-4B35-8DC8-E313ADBC5F99}"/>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4" name="直線コネクタ 533">
          <a:extLst>
            <a:ext uri="{FF2B5EF4-FFF2-40B4-BE49-F238E27FC236}">
              <a16:creationId xmlns:a16="http://schemas.microsoft.com/office/drawing/2014/main" id="{2FCDA57A-BDC7-47ED-A2CD-ED052400D049}"/>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35" name="テキスト ボックス 534">
          <a:extLst>
            <a:ext uri="{FF2B5EF4-FFF2-40B4-BE49-F238E27FC236}">
              <a16:creationId xmlns:a16="http://schemas.microsoft.com/office/drawing/2014/main" id="{9C527FE2-991A-4EDD-9132-D1D52336460D}"/>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36" name="直線コネクタ 535">
          <a:extLst>
            <a:ext uri="{FF2B5EF4-FFF2-40B4-BE49-F238E27FC236}">
              <a16:creationId xmlns:a16="http://schemas.microsoft.com/office/drawing/2014/main" id="{4CB7B6D3-C62C-4036-97FF-57A63DAE48D5}"/>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37" name="テキスト ボックス 536">
          <a:extLst>
            <a:ext uri="{FF2B5EF4-FFF2-40B4-BE49-F238E27FC236}">
              <a16:creationId xmlns:a16="http://schemas.microsoft.com/office/drawing/2014/main" id="{EE011B20-DC13-4ABE-86D5-1FE9E8434BA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38" name="直線コネクタ 537">
          <a:extLst>
            <a:ext uri="{FF2B5EF4-FFF2-40B4-BE49-F238E27FC236}">
              <a16:creationId xmlns:a16="http://schemas.microsoft.com/office/drawing/2014/main" id="{17359610-70C3-4EAA-B018-B75171AB57CC}"/>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39" name="テキスト ボックス 538">
          <a:extLst>
            <a:ext uri="{FF2B5EF4-FFF2-40B4-BE49-F238E27FC236}">
              <a16:creationId xmlns:a16="http://schemas.microsoft.com/office/drawing/2014/main" id="{A798ACFE-9945-4E32-BB92-4D1E717B2896}"/>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40" name="直線コネクタ 539">
          <a:extLst>
            <a:ext uri="{FF2B5EF4-FFF2-40B4-BE49-F238E27FC236}">
              <a16:creationId xmlns:a16="http://schemas.microsoft.com/office/drawing/2014/main" id="{8E1BB730-FF01-4E67-9498-B97D21ECBA14}"/>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41" name="テキスト ボックス 540">
          <a:extLst>
            <a:ext uri="{FF2B5EF4-FFF2-40B4-BE49-F238E27FC236}">
              <a16:creationId xmlns:a16="http://schemas.microsoft.com/office/drawing/2014/main" id="{0E5CBB9A-2D51-4AFD-B790-FCAB2177D75B}"/>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42" name="直線コネクタ 541">
          <a:extLst>
            <a:ext uri="{FF2B5EF4-FFF2-40B4-BE49-F238E27FC236}">
              <a16:creationId xmlns:a16="http://schemas.microsoft.com/office/drawing/2014/main" id="{DFDF5539-F77E-4E01-B274-A4311E0A73AE}"/>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43" name="テキスト ボックス 542">
          <a:extLst>
            <a:ext uri="{FF2B5EF4-FFF2-40B4-BE49-F238E27FC236}">
              <a16:creationId xmlns:a16="http://schemas.microsoft.com/office/drawing/2014/main" id="{3B34815E-0F55-495E-924B-608CFFDD1263}"/>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44" name="直線コネクタ 543">
          <a:extLst>
            <a:ext uri="{FF2B5EF4-FFF2-40B4-BE49-F238E27FC236}">
              <a16:creationId xmlns:a16="http://schemas.microsoft.com/office/drawing/2014/main" id="{ECB2A1CE-A863-4421-85D1-53F4F489743F}"/>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45" name="テキスト ボックス 544">
          <a:extLst>
            <a:ext uri="{FF2B5EF4-FFF2-40B4-BE49-F238E27FC236}">
              <a16:creationId xmlns:a16="http://schemas.microsoft.com/office/drawing/2014/main" id="{A0497A73-AFB5-484E-801C-BBD44BA9FA41}"/>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46" name="直線コネクタ 545">
          <a:extLst>
            <a:ext uri="{FF2B5EF4-FFF2-40B4-BE49-F238E27FC236}">
              <a16:creationId xmlns:a16="http://schemas.microsoft.com/office/drawing/2014/main" id="{37D2232A-C4C3-40B2-8ED5-A836DB1508D9}"/>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47" name="テキスト ボックス 546">
          <a:extLst>
            <a:ext uri="{FF2B5EF4-FFF2-40B4-BE49-F238E27FC236}">
              <a16:creationId xmlns:a16="http://schemas.microsoft.com/office/drawing/2014/main" id="{DAF03C87-9C1F-4009-AB8E-17AC8374AB88}"/>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8" name="直線コネクタ 547">
          <a:extLst>
            <a:ext uri="{FF2B5EF4-FFF2-40B4-BE49-F238E27FC236}">
              <a16:creationId xmlns:a16="http://schemas.microsoft.com/office/drawing/2014/main" id="{300E93DF-18F2-4863-B72F-57A7C20CD996}"/>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49" name="【消防施設】&#10;有形固定資産減価償却率グラフ枠">
          <a:extLst>
            <a:ext uri="{FF2B5EF4-FFF2-40B4-BE49-F238E27FC236}">
              <a16:creationId xmlns:a16="http://schemas.microsoft.com/office/drawing/2014/main" id="{237CD3DC-D7F6-483F-A9E6-1192AC049FC7}"/>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87086</xdr:rowOff>
    </xdr:from>
    <xdr:to>
      <xdr:col>85</xdr:col>
      <xdr:colOff>126364</xdr:colOff>
      <xdr:row>86</xdr:row>
      <xdr:rowOff>168729</xdr:rowOff>
    </xdr:to>
    <xdr:cxnSp macro="">
      <xdr:nvCxnSpPr>
        <xdr:cNvPr id="550" name="直線コネクタ 549">
          <a:extLst>
            <a:ext uri="{FF2B5EF4-FFF2-40B4-BE49-F238E27FC236}">
              <a16:creationId xmlns:a16="http://schemas.microsoft.com/office/drawing/2014/main" id="{9484DA0D-DAA8-459D-AFD7-CD6F0F2091C1}"/>
            </a:ext>
          </a:extLst>
        </xdr:cNvPr>
        <xdr:cNvCxnSpPr/>
      </xdr:nvCxnSpPr>
      <xdr:spPr>
        <a:xfrm flipV="1">
          <a:off x="16318864" y="13460186"/>
          <a:ext cx="0" cy="145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551" name="【消防施設】&#10;有形固定資産減価償却率最小値テキスト">
          <a:extLst>
            <a:ext uri="{FF2B5EF4-FFF2-40B4-BE49-F238E27FC236}">
              <a16:creationId xmlns:a16="http://schemas.microsoft.com/office/drawing/2014/main" id="{019E1C3A-1C45-4755-868D-B838FF7E09FF}"/>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552" name="直線コネクタ 551">
          <a:extLst>
            <a:ext uri="{FF2B5EF4-FFF2-40B4-BE49-F238E27FC236}">
              <a16:creationId xmlns:a16="http://schemas.microsoft.com/office/drawing/2014/main" id="{C7D6C643-A780-48B8-B755-B20321089FEF}"/>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33763</xdr:rowOff>
    </xdr:from>
    <xdr:ext cx="405111" cy="259045"/>
    <xdr:sp macro="" textlink="">
      <xdr:nvSpPr>
        <xdr:cNvPr id="553" name="【消防施設】&#10;有形固定資産減価償却率最大値テキスト">
          <a:extLst>
            <a:ext uri="{FF2B5EF4-FFF2-40B4-BE49-F238E27FC236}">
              <a16:creationId xmlns:a16="http://schemas.microsoft.com/office/drawing/2014/main" id="{44FB5957-CA22-4AC1-B870-F7E0E020E4B7}"/>
            </a:ext>
          </a:extLst>
        </xdr:cNvPr>
        <xdr:cNvSpPr txBox="1"/>
      </xdr:nvSpPr>
      <xdr:spPr>
        <a:xfrm>
          <a:off x="16357600" y="13235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87086</xdr:rowOff>
    </xdr:from>
    <xdr:to>
      <xdr:col>86</xdr:col>
      <xdr:colOff>25400</xdr:colOff>
      <xdr:row>78</xdr:row>
      <xdr:rowOff>87086</xdr:rowOff>
    </xdr:to>
    <xdr:cxnSp macro="">
      <xdr:nvCxnSpPr>
        <xdr:cNvPr id="554" name="直線コネクタ 553">
          <a:extLst>
            <a:ext uri="{FF2B5EF4-FFF2-40B4-BE49-F238E27FC236}">
              <a16:creationId xmlns:a16="http://schemas.microsoft.com/office/drawing/2014/main" id="{57806950-3910-4F99-9A72-A6762716B6C2}"/>
            </a:ext>
          </a:extLst>
        </xdr:cNvPr>
        <xdr:cNvCxnSpPr/>
      </xdr:nvCxnSpPr>
      <xdr:spPr>
        <a:xfrm>
          <a:off x="16230600" y="13460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137540</xdr:rowOff>
    </xdr:from>
    <xdr:ext cx="405111" cy="259045"/>
    <xdr:sp macro="" textlink="">
      <xdr:nvSpPr>
        <xdr:cNvPr id="555" name="【消防施設】&#10;有形固定資産減価償却率平均値テキスト">
          <a:extLst>
            <a:ext uri="{FF2B5EF4-FFF2-40B4-BE49-F238E27FC236}">
              <a16:creationId xmlns:a16="http://schemas.microsoft.com/office/drawing/2014/main" id="{B6A5ED57-4E09-4E18-A958-6E7424010B75}"/>
            </a:ext>
          </a:extLst>
        </xdr:cNvPr>
        <xdr:cNvSpPr txBox="1"/>
      </xdr:nvSpPr>
      <xdr:spPr>
        <a:xfrm>
          <a:off x="16357600" y="140249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114663</xdr:rowOff>
    </xdr:from>
    <xdr:to>
      <xdr:col>85</xdr:col>
      <xdr:colOff>177800</xdr:colOff>
      <xdr:row>83</xdr:row>
      <xdr:rowOff>44813</xdr:rowOff>
    </xdr:to>
    <xdr:sp macro="" textlink="">
      <xdr:nvSpPr>
        <xdr:cNvPr id="556" name="フローチャート: 判断 555">
          <a:extLst>
            <a:ext uri="{FF2B5EF4-FFF2-40B4-BE49-F238E27FC236}">
              <a16:creationId xmlns:a16="http://schemas.microsoft.com/office/drawing/2014/main" id="{D2BD7201-542D-49F6-A57E-F5F9212CCAA8}"/>
            </a:ext>
          </a:extLst>
        </xdr:cNvPr>
        <xdr:cNvSpPr/>
      </xdr:nvSpPr>
      <xdr:spPr>
        <a:xfrm>
          <a:off x="16268700" y="1417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119562</xdr:rowOff>
    </xdr:from>
    <xdr:to>
      <xdr:col>81</xdr:col>
      <xdr:colOff>101600</xdr:colOff>
      <xdr:row>83</xdr:row>
      <xdr:rowOff>49712</xdr:rowOff>
    </xdr:to>
    <xdr:sp macro="" textlink="">
      <xdr:nvSpPr>
        <xdr:cNvPr id="557" name="フローチャート: 判断 556">
          <a:extLst>
            <a:ext uri="{FF2B5EF4-FFF2-40B4-BE49-F238E27FC236}">
              <a16:creationId xmlns:a16="http://schemas.microsoft.com/office/drawing/2014/main" id="{5EE29659-D704-42CC-BF3E-9DC0FEDD5EDB}"/>
            </a:ext>
          </a:extLst>
        </xdr:cNvPr>
        <xdr:cNvSpPr/>
      </xdr:nvSpPr>
      <xdr:spPr>
        <a:xfrm>
          <a:off x="15430500" y="1417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147320</xdr:rowOff>
    </xdr:from>
    <xdr:to>
      <xdr:col>76</xdr:col>
      <xdr:colOff>165100</xdr:colOff>
      <xdr:row>83</xdr:row>
      <xdr:rowOff>77470</xdr:rowOff>
    </xdr:to>
    <xdr:sp macro="" textlink="">
      <xdr:nvSpPr>
        <xdr:cNvPr id="558" name="フローチャート: 判断 557">
          <a:extLst>
            <a:ext uri="{FF2B5EF4-FFF2-40B4-BE49-F238E27FC236}">
              <a16:creationId xmlns:a16="http://schemas.microsoft.com/office/drawing/2014/main" id="{5077A23D-462E-48C0-9FC4-86CA9440B394}"/>
            </a:ext>
          </a:extLst>
        </xdr:cNvPr>
        <xdr:cNvSpPr/>
      </xdr:nvSpPr>
      <xdr:spPr>
        <a:xfrm>
          <a:off x="14541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135889</xdr:rowOff>
    </xdr:from>
    <xdr:to>
      <xdr:col>72</xdr:col>
      <xdr:colOff>38100</xdr:colOff>
      <xdr:row>83</xdr:row>
      <xdr:rowOff>66039</xdr:rowOff>
    </xdr:to>
    <xdr:sp macro="" textlink="">
      <xdr:nvSpPr>
        <xdr:cNvPr id="559" name="フローチャート: 判断 558">
          <a:extLst>
            <a:ext uri="{FF2B5EF4-FFF2-40B4-BE49-F238E27FC236}">
              <a16:creationId xmlns:a16="http://schemas.microsoft.com/office/drawing/2014/main" id="{6F4E55CE-F161-4EDB-B3CA-E2E654F7FD8D}"/>
            </a:ext>
          </a:extLst>
        </xdr:cNvPr>
        <xdr:cNvSpPr/>
      </xdr:nvSpPr>
      <xdr:spPr>
        <a:xfrm>
          <a:off x="13652500" y="141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111398</xdr:rowOff>
    </xdr:from>
    <xdr:to>
      <xdr:col>67</xdr:col>
      <xdr:colOff>101600</xdr:colOff>
      <xdr:row>83</xdr:row>
      <xdr:rowOff>41548</xdr:rowOff>
    </xdr:to>
    <xdr:sp macro="" textlink="">
      <xdr:nvSpPr>
        <xdr:cNvPr id="560" name="フローチャート: 判断 559">
          <a:extLst>
            <a:ext uri="{FF2B5EF4-FFF2-40B4-BE49-F238E27FC236}">
              <a16:creationId xmlns:a16="http://schemas.microsoft.com/office/drawing/2014/main" id="{FE0A7422-4C78-48D7-BD3C-49018B173528}"/>
            </a:ext>
          </a:extLst>
        </xdr:cNvPr>
        <xdr:cNvSpPr/>
      </xdr:nvSpPr>
      <xdr:spPr>
        <a:xfrm>
          <a:off x="12763500" y="1417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61" name="テキスト ボックス 560">
          <a:extLst>
            <a:ext uri="{FF2B5EF4-FFF2-40B4-BE49-F238E27FC236}">
              <a16:creationId xmlns:a16="http://schemas.microsoft.com/office/drawing/2014/main" id="{51FAFE87-6F93-456C-BA7F-ACCC9510F22D}"/>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2" name="テキスト ボックス 561">
          <a:extLst>
            <a:ext uri="{FF2B5EF4-FFF2-40B4-BE49-F238E27FC236}">
              <a16:creationId xmlns:a16="http://schemas.microsoft.com/office/drawing/2014/main" id="{C1EBEE9A-333B-4112-B46F-F95D56A34471}"/>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3" name="テキスト ボックス 562">
          <a:extLst>
            <a:ext uri="{FF2B5EF4-FFF2-40B4-BE49-F238E27FC236}">
              <a16:creationId xmlns:a16="http://schemas.microsoft.com/office/drawing/2014/main" id="{6C322086-8E8F-4599-9E5C-AAFE7D7213FC}"/>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4" name="テキスト ボックス 563">
          <a:extLst>
            <a:ext uri="{FF2B5EF4-FFF2-40B4-BE49-F238E27FC236}">
              <a16:creationId xmlns:a16="http://schemas.microsoft.com/office/drawing/2014/main" id="{F9102351-A311-4ED5-8AFA-EE8635379C99}"/>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5" name="テキスト ボックス 564">
          <a:extLst>
            <a:ext uri="{FF2B5EF4-FFF2-40B4-BE49-F238E27FC236}">
              <a16:creationId xmlns:a16="http://schemas.microsoft.com/office/drawing/2014/main" id="{A5113DE8-CFE8-42D1-9DE1-B27FEC7014D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86</xdr:row>
      <xdr:rowOff>117929</xdr:rowOff>
    </xdr:from>
    <xdr:to>
      <xdr:col>85</xdr:col>
      <xdr:colOff>177800</xdr:colOff>
      <xdr:row>87</xdr:row>
      <xdr:rowOff>48079</xdr:rowOff>
    </xdr:to>
    <xdr:sp macro="" textlink="">
      <xdr:nvSpPr>
        <xdr:cNvPr id="566" name="楕円 565">
          <a:extLst>
            <a:ext uri="{FF2B5EF4-FFF2-40B4-BE49-F238E27FC236}">
              <a16:creationId xmlns:a16="http://schemas.microsoft.com/office/drawing/2014/main" id="{C2C1EE30-0E8F-4D64-BB77-62A85AC26894}"/>
            </a:ext>
          </a:extLst>
        </xdr:cNvPr>
        <xdr:cNvSpPr/>
      </xdr:nvSpPr>
      <xdr:spPr>
        <a:xfrm>
          <a:off x="162687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86</xdr:row>
      <xdr:rowOff>32856</xdr:rowOff>
    </xdr:from>
    <xdr:ext cx="469744" cy="259045"/>
    <xdr:sp macro="" textlink="">
      <xdr:nvSpPr>
        <xdr:cNvPr id="567" name="【消防施設】&#10;有形固定資産減価償却率該当値テキスト">
          <a:extLst>
            <a:ext uri="{FF2B5EF4-FFF2-40B4-BE49-F238E27FC236}">
              <a16:creationId xmlns:a16="http://schemas.microsoft.com/office/drawing/2014/main" id="{B1D1B5B1-EBC9-4054-BB54-C8BB28AA4065}"/>
            </a:ext>
          </a:extLst>
        </xdr:cNvPr>
        <xdr:cNvSpPr txBox="1"/>
      </xdr:nvSpPr>
      <xdr:spPr>
        <a:xfrm>
          <a:off x="16357600" y="14777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86</xdr:row>
      <xdr:rowOff>117929</xdr:rowOff>
    </xdr:from>
    <xdr:to>
      <xdr:col>81</xdr:col>
      <xdr:colOff>101600</xdr:colOff>
      <xdr:row>87</xdr:row>
      <xdr:rowOff>48079</xdr:rowOff>
    </xdr:to>
    <xdr:sp macro="" textlink="">
      <xdr:nvSpPr>
        <xdr:cNvPr id="568" name="楕円 567">
          <a:extLst>
            <a:ext uri="{FF2B5EF4-FFF2-40B4-BE49-F238E27FC236}">
              <a16:creationId xmlns:a16="http://schemas.microsoft.com/office/drawing/2014/main" id="{83F35657-BA23-4BB0-A5EA-8C815911FCA0}"/>
            </a:ext>
          </a:extLst>
        </xdr:cNvPr>
        <xdr:cNvSpPr/>
      </xdr:nvSpPr>
      <xdr:spPr>
        <a:xfrm>
          <a:off x="15430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86</xdr:row>
      <xdr:rowOff>168729</xdr:rowOff>
    </xdr:from>
    <xdr:to>
      <xdr:col>85</xdr:col>
      <xdr:colOff>127000</xdr:colOff>
      <xdr:row>86</xdr:row>
      <xdr:rowOff>168729</xdr:rowOff>
    </xdr:to>
    <xdr:cxnSp macro="">
      <xdr:nvCxnSpPr>
        <xdr:cNvPr id="569" name="直線コネクタ 568">
          <a:extLst>
            <a:ext uri="{FF2B5EF4-FFF2-40B4-BE49-F238E27FC236}">
              <a16:creationId xmlns:a16="http://schemas.microsoft.com/office/drawing/2014/main" id="{6F3D082B-E55E-42F0-A1EB-2DE491B45253}"/>
            </a:ext>
          </a:extLst>
        </xdr:cNvPr>
        <xdr:cNvCxnSpPr/>
      </xdr:nvCxnSpPr>
      <xdr:spPr>
        <a:xfrm>
          <a:off x="15481300" y="1491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86</xdr:row>
      <xdr:rowOff>117929</xdr:rowOff>
    </xdr:from>
    <xdr:to>
      <xdr:col>76</xdr:col>
      <xdr:colOff>165100</xdr:colOff>
      <xdr:row>87</xdr:row>
      <xdr:rowOff>48079</xdr:rowOff>
    </xdr:to>
    <xdr:sp macro="" textlink="">
      <xdr:nvSpPr>
        <xdr:cNvPr id="570" name="楕円 569">
          <a:extLst>
            <a:ext uri="{FF2B5EF4-FFF2-40B4-BE49-F238E27FC236}">
              <a16:creationId xmlns:a16="http://schemas.microsoft.com/office/drawing/2014/main" id="{3A80DB0F-EDEA-408C-AD5F-674DC03CEF33}"/>
            </a:ext>
          </a:extLst>
        </xdr:cNvPr>
        <xdr:cNvSpPr/>
      </xdr:nvSpPr>
      <xdr:spPr>
        <a:xfrm>
          <a:off x="14541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86</xdr:row>
      <xdr:rowOff>168729</xdr:rowOff>
    </xdr:from>
    <xdr:to>
      <xdr:col>81</xdr:col>
      <xdr:colOff>50800</xdr:colOff>
      <xdr:row>86</xdr:row>
      <xdr:rowOff>168729</xdr:rowOff>
    </xdr:to>
    <xdr:cxnSp macro="">
      <xdr:nvCxnSpPr>
        <xdr:cNvPr id="571" name="直線コネクタ 570">
          <a:extLst>
            <a:ext uri="{FF2B5EF4-FFF2-40B4-BE49-F238E27FC236}">
              <a16:creationId xmlns:a16="http://schemas.microsoft.com/office/drawing/2014/main" id="{701AE6E6-334F-45D7-9364-07F0584EC240}"/>
            </a:ext>
          </a:extLst>
        </xdr:cNvPr>
        <xdr:cNvCxnSpPr/>
      </xdr:nvCxnSpPr>
      <xdr:spPr>
        <a:xfrm>
          <a:off x="14592300" y="1491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86</xdr:row>
      <xdr:rowOff>117929</xdr:rowOff>
    </xdr:from>
    <xdr:to>
      <xdr:col>72</xdr:col>
      <xdr:colOff>38100</xdr:colOff>
      <xdr:row>87</xdr:row>
      <xdr:rowOff>48079</xdr:rowOff>
    </xdr:to>
    <xdr:sp macro="" textlink="">
      <xdr:nvSpPr>
        <xdr:cNvPr id="572" name="楕円 571">
          <a:extLst>
            <a:ext uri="{FF2B5EF4-FFF2-40B4-BE49-F238E27FC236}">
              <a16:creationId xmlns:a16="http://schemas.microsoft.com/office/drawing/2014/main" id="{984F9AC1-6EE7-4465-8D14-E1222B2FF776}"/>
            </a:ext>
          </a:extLst>
        </xdr:cNvPr>
        <xdr:cNvSpPr/>
      </xdr:nvSpPr>
      <xdr:spPr>
        <a:xfrm>
          <a:off x="13652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86</xdr:row>
      <xdr:rowOff>168729</xdr:rowOff>
    </xdr:from>
    <xdr:to>
      <xdr:col>76</xdr:col>
      <xdr:colOff>114300</xdr:colOff>
      <xdr:row>86</xdr:row>
      <xdr:rowOff>168729</xdr:rowOff>
    </xdr:to>
    <xdr:cxnSp macro="">
      <xdr:nvCxnSpPr>
        <xdr:cNvPr id="573" name="直線コネクタ 572">
          <a:extLst>
            <a:ext uri="{FF2B5EF4-FFF2-40B4-BE49-F238E27FC236}">
              <a16:creationId xmlns:a16="http://schemas.microsoft.com/office/drawing/2014/main" id="{03C704C4-F9A5-45A7-ABC0-8D0FE39CCCF0}"/>
            </a:ext>
          </a:extLst>
        </xdr:cNvPr>
        <xdr:cNvCxnSpPr/>
      </xdr:nvCxnSpPr>
      <xdr:spPr>
        <a:xfrm>
          <a:off x="13703300" y="1491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86</xdr:row>
      <xdr:rowOff>117929</xdr:rowOff>
    </xdr:from>
    <xdr:to>
      <xdr:col>67</xdr:col>
      <xdr:colOff>101600</xdr:colOff>
      <xdr:row>87</xdr:row>
      <xdr:rowOff>48079</xdr:rowOff>
    </xdr:to>
    <xdr:sp macro="" textlink="">
      <xdr:nvSpPr>
        <xdr:cNvPr id="574" name="楕円 573">
          <a:extLst>
            <a:ext uri="{FF2B5EF4-FFF2-40B4-BE49-F238E27FC236}">
              <a16:creationId xmlns:a16="http://schemas.microsoft.com/office/drawing/2014/main" id="{26979CC6-767C-4A38-A24F-836F37108506}"/>
            </a:ext>
          </a:extLst>
        </xdr:cNvPr>
        <xdr:cNvSpPr/>
      </xdr:nvSpPr>
      <xdr:spPr>
        <a:xfrm>
          <a:off x="12763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86</xdr:row>
      <xdr:rowOff>168729</xdr:rowOff>
    </xdr:from>
    <xdr:to>
      <xdr:col>71</xdr:col>
      <xdr:colOff>177800</xdr:colOff>
      <xdr:row>86</xdr:row>
      <xdr:rowOff>168729</xdr:rowOff>
    </xdr:to>
    <xdr:cxnSp macro="">
      <xdr:nvCxnSpPr>
        <xdr:cNvPr id="575" name="直線コネクタ 574">
          <a:extLst>
            <a:ext uri="{FF2B5EF4-FFF2-40B4-BE49-F238E27FC236}">
              <a16:creationId xmlns:a16="http://schemas.microsoft.com/office/drawing/2014/main" id="{B56DF267-3CE7-481D-8054-8F4AF568590C}"/>
            </a:ext>
          </a:extLst>
        </xdr:cNvPr>
        <xdr:cNvCxnSpPr/>
      </xdr:nvCxnSpPr>
      <xdr:spPr>
        <a:xfrm>
          <a:off x="12814300" y="1491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66239</xdr:rowOff>
    </xdr:from>
    <xdr:ext cx="405111" cy="259045"/>
    <xdr:sp macro="" textlink="">
      <xdr:nvSpPr>
        <xdr:cNvPr id="576" name="n_1aveValue【消防施設】&#10;有形固定資産減価償却率">
          <a:extLst>
            <a:ext uri="{FF2B5EF4-FFF2-40B4-BE49-F238E27FC236}">
              <a16:creationId xmlns:a16="http://schemas.microsoft.com/office/drawing/2014/main" id="{510721D2-22F4-44A0-9DCF-344CA5E63313}"/>
            </a:ext>
          </a:extLst>
        </xdr:cNvPr>
        <xdr:cNvSpPr txBox="1"/>
      </xdr:nvSpPr>
      <xdr:spPr>
        <a:xfrm>
          <a:off x="15266044" y="13953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93997</xdr:rowOff>
    </xdr:from>
    <xdr:ext cx="405111" cy="259045"/>
    <xdr:sp macro="" textlink="">
      <xdr:nvSpPr>
        <xdr:cNvPr id="577" name="n_2aveValue【消防施設】&#10;有形固定資産減価償却率">
          <a:extLst>
            <a:ext uri="{FF2B5EF4-FFF2-40B4-BE49-F238E27FC236}">
              <a16:creationId xmlns:a16="http://schemas.microsoft.com/office/drawing/2014/main" id="{0304EAF3-2BFE-442B-8B52-D62EE9BC6217}"/>
            </a:ext>
          </a:extLst>
        </xdr:cNvPr>
        <xdr:cNvSpPr txBox="1"/>
      </xdr:nvSpPr>
      <xdr:spPr>
        <a:xfrm>
          <a:off x="14389744" y="1398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82566</xdr:rowOff>
    </xdr:from>
    <xdr:ext cx="405111" cy="259045"/>
    <xdr:sp macro="" textlink="">
      <xdr:nvSpPr>
        <xdr:cNvPr id="578" name="n_3aveValue【消防施設】&#10;有形固定資産減価償却率">
          <a:extLst>
            <a:ext uri="{FF2B5EF4-FFF2-40B4-BE49-F238E27FC236}">
              <a16:creationId xmlns:a16="http://schemas.microsoft.com/office/drawing/2014/main" id="{80DD45B4-7BDF-4BCB-835E-198F3CE217F9}"/>
            </a:ext>
          </a:extLst>
        </xdr:cNvPr>
        <xdr:cNvSpPr txBox="1"/>
      </xdr:nvSpPr>
      <xdr:spPr>
        <a:xfrm>
          <a:off x="13500744" y="13970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58075</xdr:rowOff>
    </xdr:from>
    <xdr:ext cx="405111" cy="259045"/>
    <xdr:sp macro="" textlink="">
      <xdr:nvSpPr>
        <xdr:cNvPr id="579" name="n_4aveValue【消防施設】&#10;有形固定資産減価償却率">
          <a:extLst>
            <a:ext uri="{FF2B5EF4-FFF2-40B4-BE49-F238E27FC236}">
              <a16:creationId xmlns:a16="http://schemas.microsoft.com/office/drawing/2014/main" id="{E944346B-2B60-4CF0-89E8-5E334348AAB7}"/>
            </a:ext>
          </a:extLst>
        </xdr:cNvPr>
        <xdr:cNvSpPr txBox="1"/>
      </xdr:nvSpPr>
      <xdr:spPr>
        <a:xfrm>
          <a:off x="12611744" y="139455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87</xdr:row>
      <xdr:rowOff>39206</xdr:rowOff>
    </xdr:from>
    <xdr:ext cx="469744" cy="259045"/>
    <xdr:sp macro="" textlink="">
      <xdr:nvSpPr>
        <xdr:cNvPr id="580" name="n_1mainValue【消防施設】&#10;有形固定資産減価償却率">
          <a:extLst>
            <a:ext uri="{FF2B5EF4-FFF2-40B4-BE49-F238E27FC236}">
              <a16:creationId xmlns:a16="http://schemas.microsoft.com/office/drawing/2014/main" id="{C220D073-39F9-438D-9D4A-CB209DCA0555}"/>
            </a:ext>
          </a:extLst>
        </xdr:cNvPr>
        <xdr:cNvSpPr txBox="1"/>
      </xdr:nvSpPr>
      <xdr:spPr>
        <a:xfrm>
          <a:off x="152337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87</xdr:row>
      <xdr:rowOff>39206</xdr:rowOff>
    </xdr:from>
    <xdr:ext cx="469744" cy="259045"/>
    <xdr:sp macro="" textlink="">
      <xdr:nvSpPr>
        <xdr:cNvPr id="581" name="n_2mainValue【消防施設】&#10;有形固定資産減価償却率">
          <a:extLst>
            <a:ext uri="{FF2B5EF4-FFF2-40B4-BE49-F238E27FC236}">
              <a16:creationId xmlns:a16="http://schemas.microsoft.com/office/drawing/2014/main" id="{8081F5B4-9EBC-465F-BD96-8C75185BDA81}"/>
            </a:ext>
          </a:extLst>
        </xdr:cNvPr>
        <xdr:cNvSpPr txBox="1"/>
      </xdr:nvSpPr>
      <xdr:spPr>
        <a:xfrm>
          <a:off x="143574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87</xdr:row>
      <xdr:rowOff>39206</xdr:rowOff>
    </xdr:from>
    <xdr:ext cx="469744" cy="259045"/>
    <xdr:sp macro="" textlink="">
      <xdr:nvSpPr>
        <xdr:cNvPr id="582" name="n_3mainValue【消防施設】&#10;有形固定資産減価償却率">
          <a:extLst>
            <a:ext uri="{FF2B5EF4-FFF2-40B4-BE49-F238E27FC236}">
              <a16:creationId xmlns:a16="http://schemas.microsoft.com/office/drawing/2014/main" id="{DD1AA392-2947-446C-A671-363AC09FB089}"/>
            </a:ext>
          </a:extLst>
        </xdr:cNvPr>
        <xdr:cNvSpPr txBox="1"/>
      </xdr:nvSpPr>
      <xdr:spPr>
        <a:xfrm>
          <a:off x="134684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6427</xdr:colOff>
      <xdr:row>87</xdr:row>
      <xdr:rowOff>39206</xdr:rowOff>
    </xdr:from>
    <xdr:ext cx="469744" cy="259045"/>
    <xdr:sp macro="" textlink="">
      <xdr:nvSpPr>
        <xdr:cNvPr id="583" name="n_4mainValue【消防施設】&#10;有形固定資産減価償却率">
          <a:extLst>
            <a:ext uri="{FF2B5EF4-FFF2-40B4-BE49-F238E27FC236}">
              <a16:creationId xmlns:a16="http://schemas.microsoft.com/office/drawing/2014/main" id="{54BE6A38-5804-434E-B3F1-AA3B2AB47136}"/>
            </a:ext>
          </a:extLst>
        </xdr:cNvPr>
        <xdr:cNvSpPr txBox="1"/>
      </xdr:nvSpPr>
      <xdr:spPr>
        <a:xfrm>
          <a:off x="125794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84" name="正方形/長方形 583">
          <a:extLst>
            <a:ext uri="{FF2B5EF4-FFF2-40B4-BE49-F238E27FC236}">
              <a16:creationId xmlns:a16="http://schemas.microsoft.com/office/drawing/2014/main" id="{512C5B8A-2FF0-4ECE-85C6-6F8B1B3C150B}"/>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5" name="正方形/長方形 584">
          <a:extLst>
            <a:ext uri="{FF2B5EF4-FFF2-40B4-BE49-F238E27FC236}">
              <a16:creationId xmlns:a16="http://schemas.microsoft.com/office/drawing/2014/main" id="{C0B2CD34-4C33-495B-BABF-04D0869273FB}"/>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6" name="正方形/長方形 585">
          <a:extLst>
            <a:ext uri="{FF2B5EF4-FFF2-40B4-BE49-F238E27FC236}">
              <a16:creationId xmlns:a16="http://schemas.microsoft.com/office/drawing/2014/main" id="{8F4E5FB3-2065-47EE-9911-0F36440FF66C}"/>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7" name="正方形/長方形 586">
          <a:extLst>
            <a:ext uri="{FF2B5EF4-FFF2-40B4-BE49-F238E27FC236}">
              <a16:creationId xmlns:a16="http://schemas.microsoft.com/office/drawing/2014/main" id="{78788AC9-33E3-4562-B5F8-313EA44FB884}"/>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8" name="正方形/長方形 587">
          <a:extLst>
            <a:ext uri="{FF2B5EF4-FFF2-40B4-BE49-F238E27FC236}">
              <a16:creationId xmlns:a16="http://schemas.microsoft.com/office/drawing/2014/main" id="{A12560A3-0723-4267-8610-BABEA2E0F1CB}"/>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9" name="正方形/長方形 588">
          <a:extLst>
            <a:ext uri="{FF2B5EF4-FFF2-40B4-BE49-F238E27FC236}">
              <a16:creationId xmlns:a16="http://schemas.microsoft.com/office/drawing/2014/main" id="{AC7BBA17-3ADF-4F1D-89A3-303F27ED65B9}"/>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90" name="正方形/長方形 589">
          <a:extLst>
            <a:ext uri="{FF2B5EF4-FFF2-40B4-BE49-F238E27FC236}">
              <a16:creationId xmlns:a16="http://schemas.microsoft.com/office/drawing/2014/main" id="{EEB3A59C-7893-4A29-8901-B594880EA4D3}"/>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1" name="正方形/長方形 590">
          <a:extLst>
            <a:ext uri="{FF2B5EF4-FFF2-40B4-BE49-F238E27FC236}">
              <a16:creationId xmlns:a16="http://schemas.microsoft.com/office/drawing/2014/main" id="{4BA2C267-CEA9-4E77-9DE7-93302426039F}"/>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92" name="テキスト ボックス 591">
          <a:extLst>
            <a:ext uri="{FF2B5EF4-FFF2-40B4-BE49-F238E27FC236}">
              <a16:creationId xmlns:a16="http://schemas.microsoft.com/office/drawing/2014/main" id="{01923C02-68CC-4744-A24D-44CF7E9FEFD2}"/>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93" name="直線コネクタ 592">
          <a:extLst>
            <a:ext uri="{FF2B5EF4-FFF2-40B4-BE49-F238E27FC236}">
              <a16:creationId xmlns:a16="http://schemas.microsoft.com/office/drawing/2014/main" id="{97E45EBC-9FF6-4F1D-B942-5BE69D0E6BDD}"/>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94" name="直線コネクタ 593">
          <a:extLst>
            <a:ext uri="{FF2B5EF4-FFF2-40B4-BE49-F238E27FC236}">
              <a16:creationId xmlns:a16="http://schemas.microsoft.com/office/drawing/2014/main" id="{EF7E491A-7E7E-402A-A891-B05E62463A43}"/>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95" name="テキスト ボックス 594">
          <a:extLst>
            <a:ext uri="{FF2B5EF4-FFF2-40B4-BE49-F238E27FC236}">
              <a16:creationId xmlns:a16="http://schemas.microsoft.com/office/drawing/2014/main" id="{C57D2963-ABB2-4437-9320-AE0347F3EDEF}"/>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96" name="直線コネクタ 595">
          <a:extLst>
            <a:ext uri="{FF2B5EF4-FFF2-40B4-BE49-F238E27FC236}">
              <a16:creationId xmlns:a16="http://schemas.microsoft.com/office/drawing/2014/main" id="{09D6F2BE-C25F-4D74-A917-70881A9D188E}"/>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97" name="テキスト ボックス 596">
          <a:extLst>
            <a:ext uri="{FF2B5EF4-FFF2-40B4-BE49-F238E27FC236}">
              <a16:creationId xmlns:a16="http://schemas.microsoft.com/office/drawing/2014/main" id="{7ED33A76-B807-4DDE-B15E-9D88B193D3BD}"/>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98" name="直線コネクタ 597">
          <a:extLst>
            <a:ext uri="{FF2B5EF4-FFF2-40B4-BE49-F238E27FC236}">
              <a16:creationId xmlns:a16="http://schemas.microsoft.com/office/drawing/2014/main" id="{2FC5902F-CE45-4000-A594-5A028B633F9B}"/>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99" name="テキスト ボックス 598">
          <a:extLst>
            <a:ext uri="{FF2B5EF4-FFF2-40B4-BE49-F238E27FC236}">
              <a16:creationId xmlns:a16="http://schemas.microsoft.com/office/drawing/2014/main" id="{D5C25553-DDF3-4105-9694-CD41C6536765}"/>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00" name="直線コネクタ 599">
          <a:extLst>
            <a:ext uri="{FF2B5EF4-FFF2-40B4-BE49-F238E27FC236}">
              <a16:creationId xmlns:a16="http://schemas.microsoft.com/office/drawing/2014/main" id="{D18D28AE-EC23-4748-8539-970F6E6B218C}"/>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01" name="テキスト ボックス 600">
          <a:extLst>
            <a:ext uri="{FF2B5EF4-FFF2-40B4-BE49-F238E27FC236}">
              <a16:creationId xmlns:a16="http://schemas.microsoft.com/office/drawing/2014/main" id="{D11E3FA3-63C0-47E7-BB30-A9E8DEF211FC}"/>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02" name="直線コネクタ 601">
          <a:extLst>
            <a:ext uri="{FF2B5EF4-FFF2-40B4-BE49-F238E27FC236}">
              <a16:creationId xmlns:a16="http://schemas.microsoft.com/office/drawing/2014/main" id="{1C4BC4E9-4443-47D8-A153-A523376CD0D9}"/>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03" name="テキスト ボックス 602">
          <a:extLst>
            <a:ext uri="{FF2B5EF4-FFF2-40B4-BE49-F238E27FC236}">
              <a16:creationId xmlns:a16="http://schemas.microsoft.com/office/drawing/2014/main" id="{77CF80DF-9B51-4BF2-930B-EFFBCB73A499}"/>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04" name="【消防施設】&#10;一人当たり面積グラフ枠">
          <a:extLst>
            <a:ext uri="{FF2B5EF4-FFF2-40B4-BE49-F238E27FC236}">
              <a16:creationId xmlns:a16="http://schemas.microsoft.com/office/drawing/2014/main" id="{6304C6BB-EEEB-4C8F-A660-D7648CDB70EF}"/>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58674</xdr:rowOff>
    </xdr:from>
    <xdr:to>
      <xdr:col>116</xdr:col>
      <xdr:colOff>62864</xdr:colOff>
      <xdr:row>86</xdr:row>
      <xdr:rowOff>17526</xdr:rowOff>
    </xdr:to>
    <xdr:cxnSp macro="">
      <xdr:nvCxnSpPr>
        <xdr:cNvPr id="605" name="直線コネクタ 604">
          <a:extLst>
            <a:ext uri="{FF2B5EF4-FFF2-40B4-BE49-F238E27FC236}">
              <a16:creationId xmlns:a16="http://schemas.microsoft.com/office/drawing/2014/main" id="{DDC4FB6A-706A-42BC-A74E-8B35011D2849}"/>
            </a:ext>
          </a:extLst>
        </xdr:cNvPr>
        <xdr:cNvCxnSpPr/>
      </xdr:nvCxnSpPr>
      <xdr:spPr>
        <a:xfrm flipV="1">
          <a:off x="22160864" y="13603224"/>
          <a:ext cx="0" cy="1159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21353</xdr:rowOff>
    </xdr:from>
    <xdr:ext cx="469744" cy="259045"/>
    <xdr:sp macro="" textlink="">
      <xdr:nvSpPr>
        <xdr:cNvPr id="606" name="【消防施設】&#10;一人当たり面積最小値テキスト">
          <a:extLst>
            <a:ext uri="{FF2B5EF4-FFF2-40B4-BE49-F238E27FC236}">
              <a16:creationId xmlns:a16="http://schemas.microsoft.com/office/drawing/2014/main" id="{E662B1AA-E44D-489A-BB50-10EA6A96CC8B}"/>
            </a:ext>
          </a:extLst>
        </xdr:cNvPr>
        <xdr:cNvSpPr txBox="1"/>
      </xdr:nvSpPr>
      <xdr:spPr>
        <a:xfrm>
          <a:off x="22199600" y="14766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17526</xdr:rowOff>
    </xdr:from>
    <xdr:to>
      <xdr:col>116</xdr:col>
      <xdr:colOff>152400</xdr:colOff>
      <xdr:row>86</xdr:row>
      <xdr:rowOff>17526</xdr:rowOff>
    </xdr:to>
    <xdr:cxnSp macro="">
      <xdr:nvCxnSpPr>
        <xdr:cNvPr id="607" name="直線コネクタ 606">
          <a:extLst>
            <a:ext uri="{FF2B5EF4-FFF2-40B4-BE49-F238E27FC236}">
              <a16:creationId xmlns:a16="http://schemas.microsoft.com/office/drawing/2014/main" id="{801FDD4D-93EE-462B-A79B-28FB95F108BD}"/>
            </a:ext>
          </a:extLst>
        </xdr:cNvPr>
        <xdr:cNvCxnSpPr/>
      </xdr:nvCxnSpPr>
      <xdr:spPr>
        <a:xfrm>
          <a:off x="22072600" y="14762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5351</xdr:rowOff>
    </xdr:from>
    <xdr:ext cx="469744" cy="259045"/>
    <xdr:sp macro="" textlink="">
      <xdr:nvSpPr>
        <xdr:cNvPr id="608" name="【消防施設】&#10;一人当たり面積最大値テキスト">
          <a:extLst>
            <a:ext uri="{FF2B5EF4-FFF2-40B4-BE49-F238E27FC236}">
              <a16:creationId xmlns:a16="http://schemas.microsoft.com/office/drawing/2014/main" id="{8D7AE8EB-D84D-4510-9388-6A982B33E696}"/>
            </a:ext>
          </a:extLst>
        </xdr:cNvPr>
        <xdr:cNvSpPr txBox="1"/>
      </xdr:nvSpPr>
      <xdr:spPr>
        <a:xfrm>
          <a:off x="22199600" y="13378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58674</xdr:rowOff>
    </xdr:from>
    <xdr:to>
      <xdr:col>116</xdr:col>
      <xdr:colOff>152400</xdr:colOff>
      <xdr:row>79</xdr:row>
      <xdr:rowOff>58674</xdr:rowOff>
    </xdr:to>
    <xdr:cxnSp macro="">
      <xdr:nvCxnSpPr>
        <xdr:cNvPr id="609" name="直線コネクタ 608">
          <a:extLst>
            <a:ext uri="{FF2B5EF4-FFF2-40B4-BE49-F238E27FC236}">
              <a16:creationId xmlns:a16="http://schemas.microsoft.com/office/drawing/2014/main" id="{B2E6CCA0-71A1-42AA-9716-9920C91B6B4C}"/>
            </a:ext>
          </a:extLst>
        </xdr:cNvPr>
        <xdr:cNvCxnSpPr/>
      </xdr:nvCxnSpPr>
      <xdr:spPr>
        <a:xfrm>
          <a:off x="22072600" y="13603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170197</xdr:rowOff>
    </xdr:from>
    <xdr:ext cx="469744" cy="259045"/>
    <xdr:sp macro="" textlink="">
      <xdr:nvSpPr>
        <xdr:cNvPr id="610" name="【消防施設】&#10;一人当たり面積平均値テキスト">
          <a:extLst>
            <a:ext uri="{FF2B5EF4-FFF2-40B4-BE49-F238E27FC236}">
              <a16:creationId xmlns:a16="http://schemas.microsoft.com/office/drawing/2014/main" id="{2131ADE6-E46A-41A1-83A0-62F164BC3EDA}"/>
            </a:ext>
          </a:extLst>
        </xdr:cNvPr>
        <xdr:cNvSpPr txBox="1"/>
      </xdr:nvSpPr>
      <xdr:spPr>
        <a:xfrm>
          <a:off x="22199600" y="142290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147320</xdr:rowOff>
    </xdr:from>
    <xdr:to>
      <xdr:col>116</xdr:col>
      <xdr:colOff>114300</xdr:colOff>
      <xdr:row>84</xdr:row>
      <xdr:rowOff>77470</xdr:rowOff>
    </xdr:to>
    <xdr:sp macro="" textlink="">
      <xdr:nvSpPr>
        <xdr:cNvPr id="611" name="フローチャート: 判断 610">
          <a:extLst>
            <a:ext uri="{FF2B5EF4-FFF2-40B4-BE49-F238E27FC236}">
              <a16:creationId xmlns:a16="http://schemas.microsoft.com/office/drawing/2014/main" id="{679735D9-8D7A-4107-9E3E-502CD66F0601}"/>
            </a:ext>
          </a:extLst>
        </xdr:cNvPr>
        <xdr:cNvSpPr/>
      </xdr:nvSpPr>
      <xdr:spPr>
        <a:xfrm>
          <a:off x="22110700" y="1437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5587</xdr:rowOff>
    </xdr:from>
    <xdr:to>
      <xdr:col>112</xdr:col>
      <xdr:colOff>38100</xdr:colOff>
      <xdr:row>84</xdr:row>
      <xdr:rowOff>107187</xdr:rowOff>
    </xdr:to>
    <xdr:sp macro="" textlink="">
      <xdr:nvSpPr>
        <xdr:cNvPr id="612" name="フローチャート: 判断 611">
          <a:extLst>
            <a:ext uri="{FF2B5EF4-FFF2-40B4-BE49-F238E27FC236}">
              <a16:creationId xmlns:a16="http://schemas.microsoft.com/office/drawing/2014/main" id="{6BB189CA-5663-442A-B3C3-5B8E6D45B14E}"/>
            </a:ext>
          </a:extLst>
        </xdr:cNvPr>
        <xdr:cNvSpPr/>
      </xdr:nvSpPr>
      <xdr:spPr>
        <a:xfrm>
          <a:off x="21272500" y="1440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7874</xdr:rowOff>
    </xdr:from>
    <xdr:to>
      <xdr:col>107</xdr:col>
      <xdr:colOff>101600</xdr:colOff>
      <xdr:row>84</xdr:row>
      <xdr:rowOff>109474</xdr:rowOff>
    </xdr:to>
    <xdr:sp macro="" textlink="">
      <xdr:nvSpPr>
        <xdr:cNvPr id="613" name="フローチャート: 判断 612">
          <a:extLst>
            <a:ext uri="{FF2B5EF4-FFF2-40B4-BE49-F238E27FC236}">
              <a16:creationId xmlns:a16="http://schemas.microsoft.com/office/drawing/2014/main" id="{11F644D1-BE56-4410-AC42-BEF144C6D2DA}"/>
            </a:ext>
          </a:extLst>
        </xdr:cNvPr>
        <xdr:cNvSpPr/>
      </xdr:nvSpPr>
      <xdr:spPr>
        <a:xfrm>
          <a:off x="20383500" y="1440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1015</xdr:rowOff>
    </xdr:from>
    <xdr:to>
      <xdr:col>102</xdr:col>
      <xdr:colOff>165100</xdr:colOff>
      <xdr:row>84</xdr:row>
      <xdr:rowOff>102615</xdr:rowOff>
    </xdr:to>
    <xdr:sp macro="" textlink="">
      <xdr:nvSpPr>
        <xdr:cNvPr id="614" name="フローチャート: 判断 613">
          <a:extLst>
            <a:ext uri="{FF2B5EF4-FFF2-40B4-BE49-F238E27FC236}">
              <a16:creationId xmlns:a16="http://schemas.microsoft.com/office/drawing/2014/main" id="{D3EA118A-9257-4D1D-A5B7-947FEEDED372}"/>
            </a:ext>
          </a:extLst>
        </xdr:cNvPr>
        <xdr:cNvSpPr/>
      </xdr:nvSpPr>
      <xdr:spPr>
        <a:xfrm>
          <a:off x="19494500" y="1440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10161</xdr:rowOff>
    </xdr:from>
    <xdr:to>
      <xdr:col>98</xdr:col>
      <xdr:colOff>38100</xdr:colOff>
      <xdr:row>84</xdr:row>
      <xdr:rowOff>111761</xdr:rowOff>
    </xdr:to>
    <xdr:sp macro="" textlink="">
      <xdr:nvSpPr>
        <xdr:cNvPr id="615" name="フローチャート: 判断 614">
          <a:extLst>
            <a:ext uri="{FF2B5EF4-FFF2-40B4-BE49-F238E27FC236}">
              <a16:creationId xmlns:a16="http://schemas.microsoft.com/office/drawing/2014/main" id="{C604A5F6-798E-492E-ADAC-05E1AEBF95C9}"/>
            </a:ext>
          </a:extLst>
        </xdr:cNvPr>
        <xdr:cNvSpPr/>
      </xdr:nvSpPr>
      <xdr:spPr>
        <a:xfrm>
          <a:off x="18605500" y="1441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16" name="テキスト ボックス 615">
          <a:extLst>
            <a:ext uri="{FF2B5EF4-FFF2-40B4-BE49-F238E27FC236}">
              <a16:creationId xmlns:a16="http://schemas.microsoft.com/office/drawing/2014/main" id="{91509803-6A6A-4544-AF43-E3AF1BB20CA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17" name="テキスト ボックス 616">
          <a:extLst>
            <a:ext uri="{FF2B5EF4-FFF2-40B4-BE49-F238E27FC236}">
              <a16:creationId xmlns:a16="http://schemas.microsoft.com/office/drawing/2014/main" id="{CA8C6E30-70C4-413F-B62D-8085BB3BC4E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18" name="テキスト ボックス 617">
          <a:extLst>
            <a:ext uri="{FF2B5EF4-FFF2-40B4-BE49-F238E27FC236}">
              <a16:creationId xmlns:a16="http://schemas.microsoft.com/office/drawing/2014/main" id="{34F0343F-163F-4806-90A5-1E195724BD2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19" name="テキスト ボックス 618">
          <a:extLst>
            <a:ext uri="{FF2B5EF4-FFF2-40B4-BE49-F238E27FC236}">
              <a16:creationId xmlns:a16="http://schemas.microsoft.com/office/drawing/2014/main" id="{C7CFAA9C-3B1F-473B-945D-B1768F3916AE}"/>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20" name="テキスト ボックス 619">
          <a:extLst>
            <a:ext uri="{FF2B5EF4-FFF2-40B4-BE49-F238E27FC236}">
              <a16:creationId xmlns:a16="http://schemas.microsoft.com/office/drawing/2014/main" id="{F15A4D86-D05D-4F29-B47C-616E24A5E71C}"/>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138176</xdr:rowOff>
    </xdr:from>
    <xdr:to>
      <xdr:col>116</xdr:col>
      <xdr:colOff>114300</xdr:colOff>
      <xdr:row>86</xdr:row>
      <xdr:rowOff>68326</xdr:rowOff>
    </xdr:to>
    <xdr:sp macro="" textlink="">
      <xdr:nvSpPr>
        <xdr:cNvPr id="621" name="楕円 620">
          <a:extLst>
            <a:ext uri="{FF2B5EF4-FFF2-40B4-BE49-F238E27FC236}">
              <a16:creationId xmlns:a16="http://schemas.microsoft.com/office/drawing/2014/main" id="{D3A58E58-FE83-4AC6-A2E7-884061CB8451}"/>
            </a:ext>
          </a:extLst>
        </xdr:cNvPr>
        <xdr:cNvSpPr/>
      </xdr:nvSpPr>
      <xdr:spPr>
        <a:xfrm>
          <a:off x="22110700" y="14711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53103</xdr:rowOff>
    </xdr:from>
    <xdr:ext cx="469744" cy="259045"/>
    <xdr:sp macro="" textlink="">
      <xdr:nvSpPr>
        <xdr:cNvPr id="622" name="【消防施設】&#10;一人当たり面積該当値テキスト">
          <a:extLst>
            <a:ext uri="{FF2B5EF4-FFF2-40B4-BE49-F238E27FC236}">
              <a16:creationId xmlns:a16="http://schemas.microsoft.com/office/drawing/2014/main" id="{DDABEC03-BE9F-453E-8014-B26DB81024CB}"/>
            </a:ext>
          </a:extLst>
        </xdr:cNvPr>
        <xdr:cNvSpPr txBox="1"/>
      </xdr:nvSpPr>
      <xdr:spPr>
        <a:xfrm>
          <a:off x="22199600" y="14626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138176</xdr:rowOff>
    </xdr:from>
    <xdr:to>
      <xdr:col>112</xdr:col>
      <xdr:colOff>38100</xdr:colOff>
      <xdr:row>86</xdr:row>
      <xdr:rowOff>68326</xdr:rowOff>
    </xdr:to>
    <xdr:sp macro="" textlink="">
      <xdr:nvSpPr>
        <xdr:cNvPr id="623" name="楕円 622">
          <a:extLst>
            <a:ext uri="{FF2B5EF4-FFF2-40B4-BE49-F238E27FC236}">
              <a16:creationId xmlns:a16="http://schemas.microsoft.com/office/drawing/2014/main" id="{647063C1-9C92-4355-8F88-4499CDD23985}"/>
            </a:ext>
          </a:extLst>
        </xdr:cNvPr>
        <xdr:cNvSpPr/>
      </xdr:nvSpPr>
      <xdr:spPr>
        <a:xfrm>
          <a:off x="21272500" y="14711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17526</xdr:rowOff>
    </xdr:from>
    <xdr:to>
      <xdr:col>116</xdr:col>
      <xdr:colOff>63500</xdr:colOff>
      <xdr:row>86</xdr:row>
      <xdr:rowOff>17526</xdr:rowOff>
    </xdr:to>
    <xdr:cxnSp macro="">
      <xdr:nvCxnSpPr>
        <xdr:cNvPr id="624" name="直線コネクタ 623">
          <a:extLst>
            <a:ext uri="{FF2B5EF4-FFF2-40B4-BE49-F238E27FC236}">
              <a16:creationId xmlns:a16="http://schemas.microsoft.com/office/drawing/2014/main" id="{2F96470A-0520-4CD8-B7CC-5619B47A42D4}"/>
            </a:ext>
          </a:extLst>
        </xdr:cNvPr>
        <xdr:cNvCxnSpPr/>
      </xdr:nvCxnSpPr>
      <xdr:spPr>
        <a:xfrm>
          <a:off x="21323300" y="1476222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138176</xdr:rowOff>
    </xdr:from>
    <xdr:to>
      <xdr:col>107</xdr:col>
      <xdr:colOff>101600</xdr:colOff>
      <xdr:row>86</xdr:row>
      <xdr:rowOff>68326</xdr:rowOff>
    </xdr:to>
    <xdr:sp macro="" textlink="">
      <xdr:nvSpPr>
        <xdr:cNvPr id="625" name="楕円 624">
          <a:extLst>
            <a:ext uri="{FF2B5EF4-FFF2-40B4-BE49-F238E27FC236}">
              <a16:creationId xmlns:a16="http://schemas.microsoft.com/office/drawing/2014/main" id="{A0FAE726-0E99-4365-A85D-4375AADEF469}"/>
            </a:ext>
          </a:extLst>
        </xdr:cNvPr>
        <xdr:cNvSpPr/>
      </xdr:nvSpPr>
      <xdr:spPr>
        <a:xfrm>
          <a:off x="20383500" y="14711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17526</xdr:rowOff>
    </xdr:from>
    <xdr:to>
      <xdr:col>111</xdr:col>
      <xdr:colOff>177800</xdr:colOff>
      <xdr:row>86</xdr:row>
      <xdr:rowOff>17526</xdr:rowOff>
    </xdr:to>
    <xdr:cxnSp macro="">
      <xdr:nvCxnSpPr>
        <xdr:cNvPr id="626" name="直線コネクタ 625">
          <a:extLst>
            <a:ext uri="{FF2B5EF4-FFF2-40B4-BE49-F238E27FC236}">
              <a16:creationId xmlns:a16="http://schemas.microsoft.com/office/drawing/2014/main" id="{C39AB180-70CF-4EE8-8E68-474325BD12FB}"/>
            </a:ext>
          </a:extLst>
        </xdr:cNvPr>
        <xdr:cNvCxnSpPr/>
      </xdr:nvCxnSpPr>
      <xdr:spPr>
        <a:xfrm>
          <a:off x="20434300" y="1476222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138176</xdr:rowOff>
    </xdr:from>
    <xdr:to>
      <xdr:col>102</xdr:col>
      <xdr:colOff>165100</xdr:colOff>
      <xdr:row>86</xdr:row>
      <xdr:rowOff>68326</xdr:rowOff>
    </xdr:to>
    <xdr:sp macro="" textlink="">
      <xdr:nvSpPr>
        <xdr:cNvPr id="627" name="楕円 626">
          <a:extLst>
            <a:ext uri="{FF2B5EF4-FFF2-40B4-BE49-F238E27FC236}">
              <a16:creationId xmlns:a16="http://schemas.microsoft.com/office/drawing/2014/main" id="{C8F8A715-DAC6-4AE4-82EA-3A004F5C3365}"/>
            </a:ext>
          </a:extLst>
        </xdr:cNvPr>
        <xdr:cNvSpPr/>
      </xdr:nvSpPr>
      <xdr:spPr>
        <a:xfrm>
          <a:off x="19494500" y="14711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17526</xdr:rowOff>
    </xdr:from>
    <xdr:to>
      <xdr:col>107</xdr:col>
      <xdr:colOff>50800</xdr:colOff>
      <xdr:row>86</xdr:row>
      <xdr:rowOff>17526</xdr:rowOff>
    </xdr:to>
    <xdr:cxnSp macro="">
      <xdr:nvCxnSpPr>
        <xdr:cNvPr id="628" name="直線コネクタ 627">
          <a:extLst>
            <a:ext uri="{FF2B5EF4-FFF2-40B4-BE49-F238E27FC236}">
              <a16:creationId xmlns:a16="http://schemas.microsoft.com/office/drawing/2014/main" id="{209EC7E6-870C-49BA-A8F5-32520C9506D0}"/>
            </a:ext>
          </a:extLst>
        </xdr:cNvPr>
        <xdr:cNvCxnSpPr/>
      </xdr:nvCxnSpPr>
      <xdr:spPr>
        <a:xfrm>
          <a:off x="19545300" y="1476222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140463</xdr:rowOff>
    </xdr:from>
    <xdr:to>
      <xdr:col>98</xdr:col>
      <xdr:colOff>38100</xdr:colOff>
      <xdr:row>86</xdr:row>
      <xdr:rowOff>70613</xdr:rowOff>
    </xdr:to>
    <xdr:sp macro="" textlink="">
      <xdr:nvSpPr>
        <xdr:cNvPr id="629" name="楕円 628">
          <a:extLst>
            <a:ext uri="{FF2B5EF4-FFF2-40B4-BE49-F238E27FC236}">
              <a16:creationId xmlns:a16="http://schemas.microsoft.com/office/drawing/2014/main" id="{7884B9A0-BE9E-4426-BF1C-C85076A8FB95}"/>
            </a:ext>
          </a:extLst>
        </xdr:cNvPr>
        <xdr:cNvSpPr/>
      </xdr:nvSpPr>
      <xdr:spPr>
        <a:xfrm>
          <a:off x="18605500" y="1471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17526</xdr:rowOff>
    </xdr:from>
    <xdr:to>
      <xdr:col>102</xdr:col>
      <xdr:colOff>114300</xdr:colOff>
      <xdr:row>86</xdr:row>
      <xdr:rowOff>19813</xdr:rowOff>
    </xdr:to>
    <xdr:cxnSp macro="">
      <xdr:nvCxnSpPr>
        <xdr:cNvPr id="630" name="直線コネクタ 629">
          <a:extLst>
            <a:ext uri="{FF2B5EF4-FFF2-40B4-BE49-F238E27FC236}">
              <a16:creationId xmlns:a16="http://schemas.microsoft.com/office/drawing/2014/main" id="{8274F94F-342E-4622-8BFD-39729E774E50}"/>
            </a:ext>
          </a:extLst>
        </xdr:cNvPr>
        <xdr:cNvCxnSpPr/>
      </xdr:nvCxnSpPr>
      <xdr:spPr>
        <a:xfrm flipV="1">
          <a:off x="18656300" y="14762226"/>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123714</xdr:rowOff>
    </xdr:from>
    <xdr:ext cx="469744" cy="259045"/>
    <xdr:sp macro="" textlink="">
      <xdr:nvSpPr>
        <xdr:cNvPr id="631" name="n_1aveValue【消防施設】&#10;一人当たり面積">
          <a:extLst>
            <a:ext uri="{FF2B5EF4-FFF2-40B4-BE49-F238E27FC236}">
              <a16:creationId xmlns:a16="http://schemas.microsoft.com/office/drawing/2014/main" id="{CFAB0AE3-86D6-47ED-B9DB-F65DD7DDC674}"/>
            </a:ext>
          </a:extLst>
        </xdr:cNvPr>
        <xdr:cNvSpPr txBox="1"/>
      </xdr:nvSpPr>
      <xdr:spPr>
        <a:xfrm>
          <a:off x="21075727" y="14182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126001</xdr:rowOff>
    </xdr:from>
    <xdr:ext cx="469744" cy="259045"/>
    <xdr:sp macro="" textlink="">
      <xdr:nvSpPr>
        <xdr:cNvPr id="632" name="n_2aveValue【消防施設】&#10;一人当たり面積">
          <a:extLst>
            <a:ext uri="{FF2B5EF4-FFF2-40B4-BE49-F238E27FC236}">
              <a16:creationId xmlns:a16="http://schemas.microsoft.com/office/drawing/2014/main" id="{0FFC97C7-05BC-45FA-927D-B0ADDB28D766}"/>
            </a:ext>
          </a:extLst>
        </xdr:cNvPr>
        <xdr:cNvSpPr txBox="1"/>
      </xdr:nvSpPr>
      <xdr:spPr>
        <a:xfrm>
          <a:off x="20199427" y="14184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119142</xdr:rowOff>
    </xdr:from>
    <xdr:ext cx="469744" cy="259045"/>
    <xdr:sp macro="" textlink="">
      <xdr:nvSpPr>
        <xdr:cNvPr id="633" name="n_3aveValue【消防施設】&#10;一人当たり面積">
          <a:extLst>
            <a:ext uri="{FF2B5EF4-FFF2-40B4-BE49-F238E27FC236}">
              <a16:creationId xmlns:a16="http://schemas.microsoft.com/office/drawing/2014/main" id="{F4B38ACC-71DB-431B-AC88-F22E7788FF14}"/>
            </a:ext>
          </a:extLst>
        </xdr:cNvPr>
        <xdr:cNvSpPr txBox="1"/>
      </xdr:nvSpPr>
      <xdr:spPr>
        <a:xfrm>
          <a:off x="19310427" y="14178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128288</xdr:rowOff>
    </xdr:from>
    <xdr:ext cx="469744" cy="259045"/>
    <xdr:sp macro="" textlink="">
      <xdr:nvSpPr>
        <xdr:cNvPr id="634" name="n_4aveValue【消防施設】&#10;一人当たり面積">
          <a:extLst>
            <a:ext uri="{FF2B5EF4-FFF2-40B4-BE49-F238E27FC236}">
              <a16:creationId xmlns:a16="http://schemas.microsoft.com/office/drawing/2014/main" id="{96281EB6-4C3B-4E04-A04C-E66F3FC0DDFA}"/>
            </a:ext>
          </a:extLst>
        </xdr:cNvPr>
        <xdr:cNvSpPr txBox="1"/>
      </xdr:nvSpPr>
      <xdr:spPr>
        <a:xfrm>
          <a:off x="18421427" y="14187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59453</xdr:rowOff>
    </xdr:from>
    <xdr:ext cx="469744" cy="259045"/>
    <xdr:sp macro="" textlink="">
      <xdr:nvSpPr>
        <xdr:cNvPr id="635" name="n_1mainValue【消防施設】&#10;一人当たり面積">
          <a:extLst>
            <a:ext uri="{FF2B5EF4-FFF2-40B4-BE49-F238E27FC236}">
              <a16:creationId xmlns:a16="http://schemas.microsoft.com/office/drawing/2014/main" id="{25AC2872-8309-4B0E-997A-73BC53EC3855}"/>
            </a:ext>
          </a:extLst>
        </xdr:cNvPr>
        <xdr:cNvSpPr txBox="1"/>
      </xdr:nvSpPr>
      <xdr:spPr>
        <a:xfrm>
          <a:off x="21075727" y="14804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59453</xdr:rowOff>
    </xdr:from>
    <xdr:ext cx="469744" cy="259045"/>
    <xdr:sp macro="" textlink="">
      <xdr:nvSpPr>
        <xdr:cNvPr id="636" name="n_2mainValue【消防施設】&#10;一人当たり面積">
          <a:extLst>
            <a:ext uri="{FF2B5EF4-FFF2-40B4-BE49-F238E27FC236}">
              <a16:creationId xmlns:a16="http://schemas.microsoft.com/office/drawing/2014/main" id="{32EAD2A8-1CE8-488E-BC95-4CD024E9A5C7}"/>
            </a:ext>
          </a:extLst>
        </xdr:cNvPr>
        <xdr:cNvSpPr txBox="1"/>
      </xdr:nvSpPr>
      <xdr:spPr>
        <a:xfrm>
          <a:off x="20199427" y="14804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59453</xdr:rowOff>
    </xdr:from>
    <xdr:ext cx="469744" cy="259045"/>
    <xdr:sp macro="" textlink="">
      <xdr:nvSpPr>
        <xdr:cNvPr id="637" name="n_3mainValue【消防施設】&#10;一人当たり面積">
          <a:extLst>
            <a:ext uri="{FF2B5EF4-FFF2-40B4-BE49-F238E27FC236}">
              <a16:creationId xmlns:a16="http://schemas.microsoft.com/office/drawing/2014/main" id="{74BE739E-D570-4A84-9D0C-5AA1FE09C850}"/>
            </a:ext>
          </a:extLst>
        </xdr:cNvPr>
        <xdr:cNvSpPr txBox="1"/>
      </xdr:nvSpPr>
      <xdr:spPr>
        <a:xfrm>
          <a:off x="19310427" y="14804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61740</xdr:rowOff>
    </xdr:from>
    <xdr:ext cx="469744" cy="259045"/>
    <xdr:sp macro="" textlink="">
      <xdr:nvSpPr>
        <xdr:cNvPr id="638" name="n_4mainValue【消防施設】&#10;一人当たり面積">
          <a:extLst>
            <a:ext uri="{FF2B5EF4-FFF2-40B4-BE49-F238E27FC236}">
              <a16:creationId xmlns:a16="http://schemas.microsoft.com/office/drawing/2014/main" id="{8246CE47-AF49-4498-9C45-8A199C375267}"/>
            </a:ext>
          </a:extLst>
        </xdr:cNvPr>
        <xdr:cNvSpPr txBox="1"/>
      </xdr:nvSpPr>
      <xdr:spPr>
        <a:xfrm>
          <a:off x="18421427" y="14806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39" name="正方形/長方形 638">
          <a:extLst>
            <a:ext uri="{FF2B5EF4-FFF2-40B4-BE49-F238E27FC236}">
              <a16:creationId xmlns:a16="http://schemas.microsoft.com/office/drawing/2014/main" id="{5E34466D-90DE-48AB-9453-E26F14989D5E}"/>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0" name="正方形/長方形 639">
          <a:extLst>
            <a:ext uri="{FF2B5EF4-FFF2-40B4-BE49-F238E27FC236}">
              <a16:creationId xmlns:a16="http://schemas.microsoft.com/office/drawing/2014/main" id="{C0AFF4FC-BE41-4CD1-AEB8-FF32B5B44C44}"/>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1" name="正方形/長方形 640">
          <a:extLst>
            <a:ext uri="{FF2B5EF4-FFF2-40B4-BE49-F238E27FC236}">
              <a16:creationId xmlns:a16="http://schemas.microsoft.com/office/drawing/2014/main" id="{55D2EE26-23ED-4FD1-90D7-29A3D50CFA75}"/>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2" name="正方形/長方形 641">
          <a:extLst>
            <a:ext uri="{FF2B5EF4-FFF2-40B4-BE49-F238E27FC236}">
              <a16:creationId xmlns:a16="http://schemas.microsoft.com/office/drawing/2014/main" id="{F56AFE21-0285-4414-B33B-900975C64793}"/>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3" name="正方形/長方形 642">
          <a:extLst>
            <a:ext uri="{FF2B5EF4-FFF2-40B4-BE49-F238E27FC236}">
              <a16:creationId xmlns:a16="http://schemas.microsoft.com/office/drawing/2014/main" id="{9C776210-6A45-42C3-939A-DECF94EB475F}"/>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4" name="正方形/長方形 643">
          <a:extLst>
            <a:ext uri="{FF2B5EF4-FFF2-40B4-BE49-F238E27FC236}">
              <a16:creationId xmlns:a16="http://schemas.microsoft.com/office/drawing/2014/main" id="{242B03F4-B801-48A5-B2A5-8330434BF569}"/>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5" name="正方形/長方形 644">
          <a:extLst>
            <a:ext uri="{FF2B5EF4-FFF2-40B4-BE49-F238E27FC236}">
              <a16:creationId xmlns:a16="http://schemas.microsoft.com/office/drawing/2014/main" id="{76C24FF1-B181-4598-A30B-E7BCB2460CE2}"/>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6" name="正方形/長方形 645">
          <a:extLst>
            <a:ext uri="{FF2B5EF4-FFF2-40B4-BE49-F238E27FC236}">
              <a16:creationId xmlns:a16="http://schemas.microsoft.com/office/drawing/2014/main" id="{F1219D71-2813-4331-81CB-8E9E34F4E84C}"/>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7" name="テキスト ボックス 646">
          <a:extLst>
            <a:ext uri="{FF2B5EF4-FFF2-40B4-BE49-F238E27FC236}">
              <a16:creationId xmlns:a16="http://schemas.microsoft.com/office/drawing/2014/main" id="{E703F5E9-6B76-4EFB-949C-A1C8CA69A0A1}"/>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8" name="直線コネクタ 647">
          <a:extLst>
            <a:ext uri="{FF2B5EF4-FFF2-40B4-BE49-F238E27FC236}">
              <a16:creationId xmlns:a16="http://schemas.microsoft.com/office/drawing/2014/main" id="{4C42A76E-2ED9-4CFA-8CFA-5FCCA070C313}"/>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9" name="テキスト ボックス 648">
          <a:extLst>
            <a:ext uri="{FF2B5EF4-FFF2-40B4-BE49-F238E27FC236}">
              <a16:creationId xmlns:a16="http://schemas.microsoft.com/office/drawing/2014/main" id="{B27A528F-7BAC-432C-A4B0-CBAB479D7939}"/>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50" name="直線コネクタ 649">
          <a:extLst>
            <a:ext uri="{FF2B5EF4-FFF2-40B4-BE49-F238E27FC236}">
              <a16:creationId xmlns:a16="http://schemas.microsoft.com/office/drawing/2014/main" id="{A8C2138F-6F7A-48A0-925F-807E7E196981}"/>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51" name="テキスト ボックス 650">
          <a:extLst>
            <a:ext uri="{FF2B5EF4-FFF2-40B4-BE49-F238E27FC236}">
              <a16:creationId xmlns:a16="http://schemas.microsoft.com/office/drawing/2014/main" id="{E093B666-52AD-40F5-A85E-CF16577798B9}"/>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52" name="直線コネクタ 651">
          <a:extLst>
            <a:ext uri="{FF2B5EF4-FFF2-40B4-BE49-F238E27FC236}">
              <a16:creationId xmlns:a16="http://schemas.microsoft.com/office/drawing/2014/main" id="{01858514-BB3E-48EF-922A-79F26962F3B9}"/>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53" name="テキスト ボックス 652">
          <a:extLst>
            <a:ext uri="{FF2B5EF4-FFF2-40B4-BE49-F238E27FC236}">
              <a16:creationId xmlns:a16="http://schemas.microsoft.com/office/drawing/2014/main" id="{D58C3F53-ACA2-4614-A84F-EEC468EA9E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54" name="直線コネクタ 653">
          <a:extLst>
            <a:ext uri="{FF2B5EF4-FFF2-40B4-BE49-F238E27FC236}">
              <a16:creationId xmlns:a16="http://schemas.microsoft.com/office/drawing/2014/main" id="{BC11CD4A-F325-43CB-8087-D310FA5A62C3}"/>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55" name="テキスト ボックス 654">
          <a:extLst>
            <a:ext uri="{FF2B5EF4-FFF2-40B4-BE49-F238E27FC236}">
              <a16:creationId xmlns:a16="http://schemas.microsoft.com/office/drawing/2014/main" id="{30AD18BE-519A-47D3-A508-6AA0F617738E}"/>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56" name="直線コネクタ 655">
          <a:extLst>
            <a:ext uri="{FF2B5EF4-FFF2-40B4-BE49-F238E27FC236}">
              <a16:creationId xmlns:a16="http://schemas.microsoft.com/office/drawing/2014/main" id="{D776F58E-6D61-4299-97DE-7107145D59C9}"/>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57" name="テキスト ボックス 656">
          <a:extLst>
            <a:ext uri="{FF2B5EF4-FFF2-40B4-BE49-F238E27FC236}">
              <a16:creationId xmlns:a16="http://schemas.microsoft.com/office/drawing/2014/main" id="{34976C9E-17E0-489D-B687-3C13556B0F35}"/>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58" name="直線コネクタ 657">
          <a:extLst>
            <a:ext uri="{FF2B5EF4-FFF2-40B4-BE49-F238E27FC236}">
              <a16:creationId xmlns:a16="http://schemas.microsoft.com/office/drawing/2014/main" id="{31729081-109D-4BAC-9FF1-58BCA08AE92D}"/>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659" name="テキスト ボックス 658">
          <a:extLst>
            <a:ext uri="{FF2B5EF4-FFF2-40B4-BE49-F238E27FC236}">
              <a16:creationId xmlns:a16="http://schemas.microsoft.com/office/drawing/2014/main" id="{CEDA56DB-0038-4FFA-AD46-CDA1DCF2A0E5}"/>
            </a:ext>
          </a:extLst>
        </xdr:cNvPr>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0" name="直線コネクタ 659">
          <a:extLst>
            <a:ext uri="{FF2B5EF4-FFF2-40B4-BE49-F238E27FC236}">
              <a16:creationId xmlns:a16="http://schemas.microsoft.com/office/drawing/2014/main" id="{31676CE1-62FE-48AB-9CE7-81869B7F204A}"/>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1" name="【庁舎】&#10;有形固定資産減価償却率グラフ枠">
          <a:extLst>
            <a:ext uri="{FF2B5EF4-FFF2-40B4-BE49-F238E27FC236}">
              <a16:creationId xmlns:a16="http://schemas.microsoft.com/office/drawing/2014/main" id="{3F986873-6FE0-43DE-B5C5-4153377DD36C}"/>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662" name="直線コネクタ 661">
          <a:extLst>
            <a:ext uri="{FF2B5EF4-FFF2-40B4-BE49-F238E27FC236}">
              <a16:creationId xmlns:a16="http://schemas.microsoft.com/office/drawing/2014/main" id="{C3AD2908-56F2-4628-A10E-9E8C17E677D2}"/>
            </a:ext>
          </a:extLst>
        </xdr:cNvPr>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663" name="【庁舎】&#10;有形固定資産減価償却率最小値テキスト">
          <a:extLst>
            <a:ext uri="{FF2B5EF4-FFF2-40B4-BE49-F238E27FC236}">
              <a16:creationId xmlns:a16="http://schemas.microsoft.com/office/drawing/2014/main" id="{34B999BC-3D2F-4DD0-A055-133DECFC5834}"/>
            </a:ext>
          </a:extLst>
        </xdr:cNvPr>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664" name="直線コネクタ 663">
          <a:extLst>
            <a:ext uri="{FF2B5EF4-FFF2-40B4-BE49-F238E27FC236}">
              <a16:creationId xmlns:a16="http://schemas.microsoft.com/office/drawing/2014/main" id="{555092DE-394C-4398-96AC-E14390311E51}"/>
            </a:ext>
          </a:extLst>
        </xdr:cNvPr>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665" name="【庁舎】&#10;有形固定資産減価償却率最大値テキスト">
          <a:extLst>
            <a:ext uri="{FF2B5EF4-FFF2-40B4-BE49-F238E27FC236}">
              <a16:creationId xmlns:a16="http://schemas.microsoft.com/office/drawing/2014/main" id="{B712EF33-0545-41ED-BAB3-02F2025EB55E}"/>
            </a:ext>
          </a:extLst>
        </xdr:cNvPr>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666" name="直線コネクタ 665">
          <a:extLst>
            <a:ext uri="{FF2B5EF4-FFF2-40B4-BE49-F238E27FC236}">
              <a16:creationId xmlns:a16="http://schemas.microsoft.com/office/drawing/2014/main" id="{332E2801-47E6-41E6-AE77-9DCAA994643D}"/>
            </a:ext>
          </a:extLst>
        </xdr:cNvPr>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127016</xdr:rowOff>
    </xdr:from>
    <xdr:ext cx="405111" cy="259045"/>
    <xdr:sp macro="" textlink="">
      <xdr:nvSpPr>
        <xdr:cNvPr id="667" name="【庁舎】&#10;有形固定資産減価償却率平均値テキスト">
          <a:extLst>
            <a:ext uri="{FF2B5EF4-FFF2-40B4-BE49-F238E27FC236}">
              <a16:creationId xmlns:a16="http://schemas.microsoft.com/office/drawing/2014/main" id="{B9FD98FE-E4FA-4DBC-904C-7BD1914A1F6C}"/>
            </a:ext>
          </a:extLst>
        </xdr:cNvPr>
        <xdr:cNvSpPr txBox="1"/>
      </xdr:nvSpPr>
      <xdr:spPr>
        <a:xfrm>
          <a:off x="16357600" y="176149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104139</xdr:rowOff>
    </xdr:from>
    <xdr:to>
      <xdr:col>85</xdr:col>
      <xdr:colOff>177800</xdr:colOff>
      <xdr:row>104</xdr:row>
      <xdr:rowOff>34289</xdr:rowOff>
    </xdr:to>
    <xdr:sp macro="" textlink="">
      <xdr:nvSpPr>
        <xdr:cNvPr id="668" name="フローチャート: 判断 667">
          <a:extLst>
            <a:ext uri="{FF2B5EF4-FFF2-40B4-BE49-F238E27FC236}">
              <a16:creationId xmlns:a16="http://schemas.microsoft.com/office/drawing/2014/main" id="{76E9A729-939E-49F9-8341-B73A3E36BF2A}"/>
            </a:ext>
          </a:extLst>
        </xdr:cNvPr>
        <xdr:cNvSpPr/>
      </xdr:nvSpPr>
      <xdr:spPr>
        <a:xfrm>
          <a:off x="16268700" y="17763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128270</xdr:rowOff>
    </xdr:from>
    <xdr:to>
      <xdr:col>81</xdr:col>
      <xdr:colOff>101600</xdr:colOff>
      <xdr:row>104</xdr:row>
      <xdr:rowOff>58420</xdr:rowOff>
    </xdr:to>
    <xdr:sp macro="" textlink="">
      <xdr:nvSpPr>
        <xdr:cNvPr id="669" name="フローチャート: 判断 668">
          <a:extLst>
            <a:ext uri="{FF2B5EF4-FFF2-40B4-BE49-F238E27FC236}">
              <a16:creationId xmlns:a16="http://schemas.microsoft.com/office/drawing/2014/main" id="{7A47357B-9A46-499F-BF23-8584CD6089B6}"/>
            </a:ext>
          </a:extLst>
        </xdr:cNvPr>
        <xdr:cNvSpPr/>
      </xdr:nvSpPr>
      <xdr:spPr>
        <a:xfrm>
          <a:off x="15430500" y="1778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162561</xdr:rowOff>
    </xdr:from>
    <xdr:to>
      <xdr:col>76</xdr:col>
      <xdr:colOff>165100</xdr:colOff>
      <xdr:row>104</xdr:row>
      <xdr:rowOff>92711</xdr:rowOff>
    </xdr:to>
    <xdr:sp macro="" textlink="">
      <xdr:nvSpPr>
        <xdr:cNvPr id="670" name="フローチャート: 判断 669">
          <a:extLst>
            <a:ext uri="{FF2B5EF4-FFF2-40B4-BE49-F238E27FC236}">
              <a16:creationId xmlns:a16="http://schemas.microsoft.com/office/drawing/2014/main" id="{5DAA954D-F847-479E-AF0C-FAF7CEE0A0AC}"/>
            </a:ext>
          </a:extLst>
        </xdr:cNvPr>
        <xdr:cNvSpPr/>
      </xdr:nvSpPr>
      <xdr:spPr>
        <a:xfrm>
          <a:off x="14541500" y="1782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125730</xdr:rowOff>
    </xdr:from>
    <xdr:to>
      <xdr:col>72</xdr:col>
      <xdr:colOff>38100</xdr:colOff>
      <xdr:row>104</xdr:row>
      <xdr:rowOff>55880</xdr:rowOff>
    </xdr:to>
    <xdr:sp macro="" textlink="">
      <xdr:nvSpPr>
        <xdr:cNvPr id="671" name="フローチャート: 判断 670">
          <a:extLst>
            <a:ext uri="{FF2B5EF4-FFF2-40B4-BE49-F238E27FC236}">
              <a16:creationId xmlns:a16="http://schemas.microsoft.com/office/drawing/2014/main" id="{B2DA0301-F25F-4C99-89D6-139293255657}"/>
            </a:ext>
          </a:extLst>
        </xdr:cNvPr>
        <xdr:cNvSpPr/>
      </xdr:nvSpPr>
      <xdr:spPr>
        <a:xfrm>
          <a:off x="13652500" y="1778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143511</xdr:rowOff>
    </xdr:from>
    <xdr:to>
      <xdr:col>67</xdr:col>
      <xdr:colOff>101600</xdr:colOff>
      <xdr:row>104</xdr:row>
      <xdr:rowOff>73661</xdr:rowOff>
    </xdr:to>
    <xdr:sp macro="" textlink="">
      <xdr:nvSpPr>
        <xdr:cNvPr id="672" name="フローチャート: 判断 671">
          <a:extLst>
            <a:ext uri="{FF2B5EF4-FFF2-40B4-BE49-F238E27FC236}">
              <a16:creationId xmlns:a16="http://schemas.microsoft.com/office/drawing/2014/main" id="{6DEA7991-2884-400E-A3CD-07EA4C682E46}"/>
            </a:ext>
          </a:extLst>
        </xdr:cNvPr>
        <xdr:cNvSpPr/>
      </xdr:nvSpPr>
      <xdr:spPr>
        <a:xfrm>
          <a:off x="12763500" y="1780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3" name="テキスト ボックス 672">
          <a:extLst>
            <a:ext uri="{FF2B5EF4-FFF2-40B4-BE49-F238E27FC236}">
              <a16:creationId xmlns:a16="http://schemas.microsoft.com/office/drawing/2014/main" id="{010DF32C-EB5F-44B0-8BA0-F28680748A2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4" name="テキスト ボックス 673">
          <a:extLst>
            <a:ext uri="{FF2B5EF4-FFF2-40B4-BE49-F238E27FC236}">
              <a16:creationId xmlns:a16="http://schemas.microsoft.com/office/drawing/2014/main" id="{7DF66B7B-4100-4FF2-AA31-D8228FEDC026}"/>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5" name="テキスト ボックス 674">
          <a:extLst>
            <a:ext uri="{FF2B5EF4-FFF2-40B4-BE49-F238E27FC236}">
              <a16:creationId xmlns:a16="http://schemas.microsoft.com/office/drawing/2014/main" id="{3BB54CBE-9664-47BE-9FF2-E115C636364E}"/>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6" name="テキスト ボックス 675">
          <a:extLst>
            <a:ext uri="{FF2B5EF4-FFF2-40B4-BE49-F238E27FC236}">
              <a16:creationId xmlns:a16="http://schemas.microsoft.com/office/drawing/2014/main" id="{1178A9C7-58DA-433A-A1B0-8A234402B0B3}"/>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7" name="テキスト ボックス 676">
          <a:extLst>
            <a:ext uri="{FF2B5EF4-FFF2-40B4-BE49-F238E27FC236}">
              <a16:creationId xmlns:a16="http://schemas.microsoft.com/office/drawing/2014/main" id="{5DD1B86E-381E-4EDF-8D67-FDACAEE309AC}"/>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165100</xdr:rowOff>
    </xdr:from>
    <xdr:to>
      <xdr:col>85</xdr:col>
      <xdr:colOff>177800</xdr:colOff>
      <xdr:row>106</xdr:row>
      <xdr:rowOff>95250</xdr:rowOff>
    </xdr:to>
    <xdr:sp macro="" textlink="">
      <xdr:nvSpPr>
        <xdr:cNvPr id="678" name="楕円 677">
          <a:extLst>
            <a:ext uri="{FF2B5EF4-FFF2-40B4-BE49-F238E27FC236}">
              <a16:creationId xmlns:a16="http://schemas.microsoft.com/office/drawing/2014/main" id="{CF3F188A-C004-467B-A4A8-8FAAF41E1A64}"/>
            </a:ext>
          </a:extLst>
        </xdr:cNvPr>
        <xdr:cNvSpPr/>
      </xdr:nvSpPr>
      <xdr:spPr>
        <a:xfrm>
          <a:off x="16268700" y="1816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143527</xdr:rowOff>
    </xdr:from>
    <xdr:ext cx="405111" cy="259045"/>
    <xdr:sp macro="" textlink="">
      <xdr:nvSpPr>
        <xdr:cNvPr id="679" name="【庁舎】&#10;有形固定資産減価償却率該当値テキスト">
          <a:extLst>
            <a:ext uri="{FF2B5EF4-FFF2-40B4-BE49-F238E27FC236}">
              <a16:creationId xmlns:a16="http://schemas.microsoft.com/office/drawing/2014/main" id="{D23AD379-5554-45EE-8699-78C4886C56EC}"/>
            </a:ext>
          </a:extLst>
        </xdr:cNvPr>
        <xdr:cNvSpPr txBox="1"/>
      </xdr:nvSpPr>
      <xdr:spPr>
        <a:xfrm>
          <a:off x="16357600" y="18145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143511</xdr:rowOff>
    </xdr:from>
    <xdr:to>
      <xdr:col>81</xdr:col>
      <xdr:colOff>101600</xdr:colOff>
      <xdr:row>106</xdr:row>
      <xdr:rowOff>73661</xdr:rowOff>
    </xdr:to>
    <xdr:sp macro="" textlink="">
      <xdr:nvSpPr>
        <xdr:cNvPr id="680" name="楕円 679">
          <a:extLst>
            <a:ext uri="{FF2B5EF4-FFF2-40B4-BE49-F238E27FC236}">
              <a16:creationId xmlns:a16="http://schemas.microsoft.com/office/drawing/2014/main" id="{F3493F84-B4F9-4408-ACDF-BE4D0A4F0A3F}"/>
            </a:ext>
          </a:extLst>
        </xdr:cNvPr>
        <xdr:cNvSpPr/>
      </xdr:nvSpPr>
      <xdr:spPr>
        <a:xfrm>
          <a:off x="15430500" y="18145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22861</xdr:rowOff>
    </xdr:from>
    <xdr:to>
      <xdr:col>85</xdr:col>
      <xdr:colOff>127000</xdr:colOff>
      <xdr:row>106</xdr:row>
      <xdr:rowOff>44450</xdr:rowOff>
    </xdr:to>
    <xdr:cxnSp macro="">
      <xdr:nvCxnSpPr>
        <xdr:cNvPr id="681" name="直線コネクタ 680">
          <a:extLst>
            <a:ext uri="{FF2B5EF4-FFF2-40B4-BE49-F238E27FC236}">
              <a16:creationId xmlns:a16="http://schemas.microsoft.com/office/drawing/2014/main" id="{FC3AFD7A-4D6F-41DC-9E51-20511FC6422F}"/>
            </a:ext>
          </a:extLst>
        </xdr:cNvPr>
        <xdr:cNvCxnSpPr/>
      </xdr:nvCxnSpPr>
      <xdr:spPr>
        <a:xfrm>
          <a:off x="15481300" y="18196561"/>
          <a:ext cx="838200" cy="21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123189</xdr:rowOff>
    </xdr:from>
    <xdr:to>
      <xdr:col>76</xdr:col>
      <xdr:colOff>165100</xdr:colOff>
      <xdr:row>106</xdr:row>
      <xdr:rowOff>53339</xdr:rowOff>
    </xdr:to>
    <xdr:sp macro="" textlink="">
      <xdr:nvSpPr>
        <xdr:cNvPr id="682" name="楕円 681">
          <a:extLst>
            <a:ext uri="{FF2B5EF4-FFF2-40B4-BE49-F238E27FC236}">
              <a16:creationId xmlns:a16="http://schemas.microsoft.com/office/drawing/2014/main" id="{F438FD79-F63F-43DA-A15A-C09675577C84}"/>
            </a:ext>
          </a:extLst>
        </xdr:cNvPr>
        <xdr:cNvSpPr/>
      </xdr:nvSpPr>
      <xdr:spPr>
        <a:xfrm>
          <a:off x="14541500" y="1812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2539</xdr:rowOff>
    </xdr:from>
    <xdr:to>
      <xdr:col>81</xdr:col>
      <xdr:colOff>50800</xdr:colOff>
      <xdr:row>106</xdr:row>
      <xdr:rowOff>22861</xdr:rowOff>
    </xdr:to>
    <xdr:cxnSp macro="">
      <xdr:nvCxnSpPr>
        <xdr:cNvPr id="683" name="直線コネクタ 682">
          <a:extLst>
            <a:ext uri="{FF2B5EF4-FFF2-40B4-BE49-F238E27FC236}">
              <a16:creationId xmlns:a16="http://schemas.microsoft.com/office/drawing/2014/main" id="{E3182582-9CD2-494F-A3BC-CF27A628B961}"/>
            </a:ext>
          </a:extLst>
        </xdr:cNvPr>
        <xdr:cNvCxnSpPr/>
      </xdr:nvCxnSpPr>
      <xdr:spPr>
        <a:xfrm>
          <a:off x="14592300" y="18176239"/>
          <a:ext cx="889000" cy="20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101600</xdr:rowOff>
    </xdr:from>
    <xdr:to>
      <xdr:col>72</xdr:col>
      <xdr:colOff>38100</xdr:colOff>
      <xdr:row>106</xdr:row>
      <xdr:rowOff>31750</xdr:rowOff>
    </xdr:to>
    <xdr:sp macro="" textlink="">
      <xdr:nvSpPr>
        <xdr:cNvPr id="684" name="楕円 683">
          <a:extLst>
            <a:ext uri="{FF2B5EF4-FFF2-40B4-BE49-F238E27FC236}">
              <a16:creationId xmlns:a16="http://schemas.microsoft.com/office/drawing/2014/main" id="{5131AE0F-A354-40CE-98B0-6164A7D2009D}"/>
            </a:ext>
          </a:extLst>
        </xdr:cNvPr>
        <xdr:cNvSpPr/>
      </xdr:nvSpPr>
      <xdr:spPr>
        <a:xfrm>
          <a:off x="13652500" y="1810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152400</xdr:rowOff>
    </xdr:from>
    <xdr:to>
      <xdr:col>76</xdr:col>
      <xdr:colOff>114300</xdr:colOff>
      <xdr:row>106</xdr:row>
      <xdr:rowOff>2539</xdr:rowOff>
    </xdr:to>
    <xdr:cxnSp macro="">
      <xdr:nvCxnSpPr>
        <xdr:cNvPr id="685" name="直線コネクタ 684">
          <a:extLst>
            <a:ext uri="{FF2B5EF4-FFF2-40B4-BE49-F238E27FC236}">
              <a16:creationId xmlns:a16="http://schemas.microsoft.com/office/drawing/2014/main" id="{2408B018-7C85-4030-9133-3E90C6E1FC8A}"/>
            </a:ext>
          </a:extLst>
        </xdr:cNvPr>
        <xdr:cNvCxnSpPr/>
      </xdr:nvCxnSpPr>
      <xdr:spPr>
        <a:xfrm>
          <a:off x="13703300" y="18154650"/>
          <a:ext cx="889000" cy="21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82550</xdr:rowOff>
    </xdr:from>
    <xdr:to>
      <xdr:col>67</xdr:col>
      <xdr:colOff>101600</xdr:colOff>
      <xdr:row>106</xdr:row>
      <xdr:rowOff>12700</xdr:rowOff>
    </xdr:to>
    <xdr:sp macro="" textlink="">
      <xdr:nvSpPr>
        <xdr:cNvPr id="686" name="楕円 685">
          <a:extLst>
            <a:ext uri="{FF2B5EF4-FFF2-40B4-BE49-F238E27FC236}">
              <a16:creationId xmlns:a16="http://schemas.microsoft.com/office/drawing/2014/main" id="{2BC31D6C-48A0-4390-B3ED-324EB8450FC3}"/>
            </a:ext>
          </a:extLst>
        </xdr:cNvPr>
        <xdr:cNvSpPr/>
      </xdr:nvSpPr>
      <xdr:spPr>
        <a:xfrm>
          <a:off x="12763500" y="1808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133350</xdr:rowOff>
    </xdr:from>
    <xdr:to>
      <xdr:col>71</xdr:col>
      <xdr:colOff>177800</xdr:colOff>
      <xdr:row>105</xdr:row>
      <xdr:rowOff>152400</xdr:rowOff>
    </xdr:to>
    <xdr:cxnSp macro="">
      <xdr:nvCxnSpPr>
        <xdr:cNvPr id="687" name="直線コネクタ 686">
          <a:extLst>
            <a:ext uri="{FF2B5EF4-FFF2-40B4-BE49-F238E27FC236}">
              <a16:creationId xmlns:a16="http://schemas.microsoft.com/office/drawing/2014/main" id="{4227C2F9-20A9-416C-B35E-F717FE08CE51}"/>
            </a:ext>
          </a:extLst>
        </xdr:cNvPr>
        <xdr:cNvCxnSpPr/>
      </xdr:nvCxnSpPr>
      <xdr:spPr>
        <a:xfrm>
          <a:off x="12814300" y="181356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74947</xdr:rowOff>
    </xdr:from>
    <xdr:ext cx="405111" cy="259045"/>
    <xdr:sp macro="" textlink="">
      <xdr:nvSpPr>
        <xdr:cNvPr id="688" name="n_1aveValue【庁舎】&#10;有形固定資産減価償却率">
          <a:extLst>
            <a:ext uri="{FF2B5EF4-FFF2-40B4-BE49-F238E27FC236}">
              <a16:creationId xmlns:a16="http://schemas.microsoft.com/office/drawing/2014/main" id="{6E2B5742-C113-4E7E-B23D-89B127703EC4}"/>
            </a:ext>
          </a:extLst>
        </xdr:cNvPr>
        <xdr:cNvSpPr txBox="1"/>
      </xdr:nvSpPr>
      <xdr:spPr>
        <a:xfrm>
          <a:off x="15266044" y="1756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109238</xdr:rowOff>
    </xdr:from>
    <xdr:ext cx="405111" cy="259045"/>
    <xdr:sp macro="" textlink="">
      <xdr:nvSpPr>
        <xdr:cNvPr id="689" name="n_2aveValue【庁舎】&#10;有形固定資産減価償却率">
          <a:extLst>
            <a:ext uri="{FF2B5EF4-FFF2-40B4-BE49-F238E27FC236}">
              <a16:creationId xmlns:a16="http://schemas.microsoft.com/office/drawing/2014/main" id="{F733371D-AEC5-48EA-B85A-2C061F678848}"/>
            </a:ext>
          </a:extLst>
        </xdr:cNvPr>
        <xdr:cNvSpPr txBox="1"/>
      </xdr:nvSpPr>
      <xdr:spPr>
        <a:xfrm>
          <a:off x="14389744" y="17597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72407</xdr:rowOff>
    </xdr:from>
    <xdr:ext cx="405111" cy="259045"/>
    <xdr:sp macro="" textlink="">
      <xdr:nvSpPr>
        <xdr:cNvPr id="690" name="n_3aveValue【庁舎】&#10;有形固定資産減価償却率">
          <a:extLst>
            <a:ext uri="{FF2B5EF4-FFF2-40B4-BE49-F238E27FC236}">
              <a16:creationId xmlns:a16="http://schemas.microsoft.com/office/drawing/2014/main" id="{095628FB-50AB-464B-BA2D-E6D14D4A8110}"/>
            </a:ext>
          </a:extLst>
        </xdr:cNvPr>
        <xdr:cNvSpPr txBox="1"/>
      </xdr:nvSpPr>
      <xdr:spPr>
        <a:xfrm>
          <a:off x="13500744" y="17560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90188</xdr:rowOff>
    </xdr:from>
    <xdr:ext cx="405111" cy="259045"/>
    <xdr:sp macro="" textlink="">
      <xdr:nvSpPr>
        <xdr:cNvPr id="691" name="n_4aveValue【庁舎】&#10;有形固定資産減価償却率">
          <a:extLst>
            <a:ext uri="{FF2B5EF4-FFF2-40B4-BE49-F238E27FC236}">
              <a16:creationId xmlns:a16="http://schemas.microsoft.com/office/drawing/2014/main" id="{EFEB48DF-116F-48D2-B1BE-B84A6CBE3286}"/>
            </a:ext>
          </a:extLst>
        </xdr:cNvPr>
        <xdr:cNvSpPr txBox="1"/>
      </xdr:nvSpPr>
      <xdr:spPr>
        <a:xfrm>
          <a:off x="12611744" y="17578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64788</xdr:rowOff>
    </xdr:from>
    <xdr:ext cx="405111" cy="259045"/>
    <xdr:sp macro="" textlink="">
      <xdr:nvSpPr>
        <xdr:cNvPr id="692" name="n_1mainValue【庁舎】&#10;有形固定資産減価償却率">
          <a:extLst>
            <a:ext uri="{FF2B5EF4-FFF2-40B4-BE49-F238E27FC236}">
              <a16:creationId xmlns:a16="http://schemas.microsoft.com/office/drawing/2014/main" id="{147F74C5-00EB-426C-B6DD-B5401792FF09}"/>
            </a:ext>
          </a:extLst>
        </xdr:cNvPr>
        <xdr:cNvSpPr txBox="1"/>
      </xdr:nvSpPr>
      <xdr:spPr>
        <a:xfrm>
          <a:off x="15266044" y="18238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44466</xdr:rowOff>
    </xdr:from>
    <xdr:ext cx="405111" cy="259045"/>
    <xdr:sp macro="" textlink="">
      <xdr:nvSpPr>
        <xdr:cNvPr id="693" name="n_2mainValue【庁舎】&#10;有形固定資産減価償却率">
          <a:extLst>
            <a:ext uri="{FF2B5EF4-FFF2-40B4-BE49-F238E27FC236}">
              <a16:creationId xmlns:a16="http://schemas.microsoft.com/office/drawing/2014/main" id="{4B46BC3D-1E4E-41E9-84CE-A4EE30F4800F}"/>
            </a:ext>
          </a:extLst>
        </xdr:cNvPr>
        <xdr:cNvSpPr txBox="1"/>
      </xdr:nvSpPr>
      <xdr:spPr>
        <a:xfrm>
          <a:off x="14389744" y="18218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22877</xdr:rowOff>
    </xdr:from>
    <xdr:ext cx="405111" cy="259045"/>
    <xdr:sp macro="" textlink="">
      <xdr:nvSpPr>
        <xdr:cNvPr id="694" name="n_3mainValue【庁舎】&#10;有形固定資産減価償却率">
          <a:extLst>
            <a:ext uri="{FF2B5EF4-FFF2-40B4-BE49-F238E27FC236}">
              <a16:creationId xmlns:a16="http://schemas.microsoft.com/office/drawing/2014/main" id="{44D3003E-5E27-4FCB-AA15-66BA323942A4}"/>
            </a:ext>
          </a:extLst>
        </xdr:cNvPr>
        <xdr:cNvSpPr txBox="1"/>
      </xdr:nvSpPr>
      <xdr:spPr>
        <a:xfrm>
          <a:off x="13500744" y="18196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3827</xdr:rowOff>
    </xdr:from>
    <xdr:ext cx="405111" cy="259045"/>
    <xdr:sp macro="" textlink="">
      <xdr:nvSpPr>
        <xdr:cNvPr id="695" name="n_4mainValue【庁舎】&#10;有形固定資産減価償却率">
          <a:extLst>
            <a:ext uri="{FF2B5EF4-FFF2-40B4-BE49-F238E27FC236}">
              <a16:creationId xmlns:a16="http://schemas.microsoft.com/office/drawing/2014/main" id="{E22EA291-CCFE-4646-884C-C947E4C89733}"/>
            </a:ext>
          </a:extLst>
        </xdr:cNvPr>
        <xdr:cNvSpPr txBox="1"/>
      </xdr:nvSpPr>
      <xdr:spPr>
        <a:xfrm>
          <a:off x="12611744" y="1817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6" name="正方形/長方形 695">
          <a:extLst>
            <a:ext uri="{FF2B5EF4-FFF2-40B4-BE49-F238E27FC236}">
              <a16:creationId xmlns:a16="http://schemas.microsoft.com/office/drawing/2014/main" id="{FAA79659-6518-42B0-9BB6-8AFFBEB48634}"/>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7" name="正方形/長方形 696">
          <a:extLst>
            <a:ext uri="{FF2B5EF4-FFF2-40B4-BE49-F238E27FC236}">
              <a16:creationId xmlns:a16="http://schemas.microsoft.com/office/drawing/2014/main" id="{9CDBF69F-B1EB-4AF8-AEF7-B32FEA12ACBF}"/>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8" name="正方形/長方形 697">
          <a:extLst>
            <a:ext uri="{FF2B5EF4-FFF2-40B4-BE49-F238E27FC236}">
              <a16:creationId xmlns:a16="http://schemas.microsoft.com/office/drawing/2014/main" id="{AA7A9C85-01F8-4493-B6CA-8FF1F3E9D26A}"/>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9" name="正方形/長方形 698">
          <a:extLst>
            <a:ext uri="{FF2B5EF4-FFF2-40B4-BE49-F238E27FC236}">
              <a16:creationId xmlns:a16="http://schemas.microsoft.com/office/drawing/2014/main" id="{692F8100-BBBD-4DD2-9EE5-A5890F822235}"/>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0" name="正方形/長方形 699">
          <a:extLst>
            <a:ext uri="{FF2B5EF4-FFF2-40B4-BE49-F238E27FC236}">
              <a16:creationId xmlns:a16="http://schemas.microsoft.com/office/drawing/2014/main" id="{4B860FFA-D7E8-451A-9E42-BF2E7DA69E49}"/>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1" name="正方形/長方形 700">
          <a:extLst>
            <a:ext uri="{FF2B5EF4-FFF2-40B4-BE49-F238E27FC236}">
              <a16:creationId xmlns:a16="http://schemas.microsoft.com/office/drawing/2014/main" id="{CD6111AE-85B6-41B3-BDF1-461C5E4DBE82}"/>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2" name="正方形/長方形 701">
          <a:extLst>
            <a:ext uri="{FF2B5EF4-FFF2-40B4-BE49-F238E27FC236}">
              <a16:creationId xmlns:a16="http://schemas.microsoft.com/office/drawing/2014/main" id="{BD531EFB-D81D-4338-AA17-557F90271C1F}"/>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3" name="正方形/長方形 702">
          <a:extLst>
            <a:ext uri="{FF2B5EF4-FFF2-40B4-BE49-F238E27FC236}">
              <a16:creationId xmlns:a16="http://schemas.microsoft.com/office/drawing/2014/main" id="{1A114506-30C5-4B80-A8C9-C34ADA00E4CD}"/>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4" name="テキスト ボックス 703">
          <a:extLst>
            <a:ext uri="{FF2B5EF4-FFF2-40B4-BE49-F238E27FC236}">
              <a16:creationId xmlns:a16="http://schemas.microsoft.com/office/drawing/2014/main" id="{DDA59707-9272-4393-B7B9-31EF5429DCCA}"/>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5" name="直線コネクタ 704">
          <a:extLst>
            <a:ext uri="{FF2B5EF4-FFF2-40B4-BE49-F238E27FC236}">
              <a16:creationId xmlns:a16="http://schemas.microsoft.com/office/drawing/2014/main" id="{76248352-BE38-49AA-94BF-90CE9B6F2D38}"/>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06" name="直線コネクタ 705">
          <a:extLst>
            <a:ext uri="{FF2B5EF4-FFF2-40B4-BE49-F238E27FC236}">
              <a16:creationId xmlns:a16="http://schemas.microsoft.com/office/drawing/2014/main" id="{DFD63FE2-22E4-4E28-8EDA-4E24F0D487B5}"/>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07" name="テキスト ボックス 706">
          <a:extLst>
            <a:ext uri="{FF2B5EF4-FFF2-40B4-BE49-F238E27FC236}">
              <a16:creationId xmlns:a16="http://schemas.microsoft.com/office/drawing/2014/main" id="{F4833503-4A9E-4098-88E8-ACE4432F5C1F}"/>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08" name="直線コネクタ 707">
          <a:extLst>
            <a:ext uri="{FF2B5EF4-FFF2-40B4-BE49-F238E27FC236}">
              <a16:creationId xmlns:a16="http://schemas.microsoft.com/office/drawing/2014/main" id="{04870971-292E-48AF-B0AE-00D0D70DACE1}"/>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09" name="テキスト ボックス 708">
          <a:extLst>
            <a:ext uri="{FF2B5EF4-FFF2-40B4-BE49-F238E27FC236}">
              <a16:creationId xmlns:a16="http://schemas.microsoft.com/office/drawing/2014/main" id="{42DAFAD9-A2E4-44ED-B688-A6B7EF00D4E9}"/>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10" name="直線コネクタ 709">
          <a:extLst>
            <a:ext uri="{FF2B5EF4-FFF2-40B4-BE49-F238E27FC236}">
              <a16:creationId xmlns:a16="http://schemas.microsoft.com/office/drawing/2014/main" id="{4AA5CF45-5A6C-4E1A-9894-7C1502DF16A2}"/>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11" name="テキスト ボックス 710">
          <a:extLst>
            <a:ext uri="{FF2B5EF4-FFF2-40B4-BE49-F238E27FC236}">
              <a16:creationId xmlns:a16="http://schemas.microsoft.com/office/drawing/2014/main" id="{5A43F444-3C68-4BAC-987E-0A25FCEB012D}"/>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12" name="直線コネクタ 711">
          <a:extLst>
            <a:ext uri="{FF2B5EF4-FFF2-40B4-BE49-F238E27FC236}">
              <a16:creationId xmlns:a16="http://schemas.microsoft.com/office/drawing/2014/main" id="{107C519E-B8FB-4E16-B896-F095BC3F713B}"/>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13" name="テキスト ボックス 712">
          <a:extLst>
            <a:ext uri="{FF2B5EF4-FFF2-40B4-BE49-F238E27FC236}">
              <a16:creationId xmlns:a16="http://schemas.microsoft.com/office/drawing/2014/main" id="{CE19D672-26F0-46F9-AB27-FB3FE22E65CE}"/>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14" name="直線コネクタ 713">
          <a:extLst>
            <a:ext uri="{FF2B5EF4-FFF2-40B4-BE49-F238E27FC236}">
              <a16:creationId xmlns:a16="http://schemas.microsoft.com/office/drawing/2014/main" id="{5A02B73E-1D05-4455-8FB4-BD871E8F360F}"/>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15" name="テキスト ボックス 714">
          <a:extLst>
            <a:ext uri="{FF2B5EF4-FFF2-40B4-BE49-F238E27FC236}">
              <a16:creationId xmlns:a16="http://schemas.microsoft.com/office/drawing/2014/main" id="{E0C24307-59CC-402D-83BB-C5113DA415B5}"/>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16" name="直線コネクタ 715">
          <a:extLst>
            <a:ext uri="{FF2B5EF4-FFF2-40B4-BE49-F238E27FC236}">
              <a16:creationId xmlns:a16="http://schemas.microsoft.com/office/drawing/2014/main" id="{2CD0539F-44B6-41FB-B29D-2D4C12FC2BFB}"/>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17" name="テキスト ボックス 716">
          <a:extLst>
            <a:ext uri="{FF2B5EF4-FFF2-40B4-BE49-F238E27FC236}">
              <a16:creationId xmlns:a16="http://schemas.microsoft.com/office/drawing/2014/main" id="{1F8C699D-56BC-4283-A6F0-1B83BC59AA7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8" name="直線コネクタ 717">
          <a:extLst>
            <a:ext uri="{FF2B5EF4-FFF2-40B4-BE49-F238E27FC236}">
              <a16:creationId xmlns:a16="http://schemas.microsoft.com/office/drawing/2014/main" id="{0DE524F2-04A9-4CAF-BBEA-EE55515A999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9" name="テキスト ボックス 718">
          <a:extLst>
            <a:ext uri="{FF2B5EF4-FFF2-40B4-BE49-F238E27FC236}">
              <a16:creationId xmlns:a16="http://schemas.microsoft.com/office/drawing/2014/main" id="{996927F2-DA0F-48B8-9896-33B49BC7D799}"/>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0" name="【庁舎】&#10;一人当たり面積グラフ枠">
          <a:extLst>
            <a:ext uri="{FF2B5EF4-FFF2-40B4-BE49-F238E27FC236}">
              <a16:creationId xmlns:a16="http://schemas.microsoft.com/office/drawing/2014/main" id="{0505FF3D-058A-4A3A-9B22-87034385C8CE}"/>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134982</xdr:rowOff>
    </xdr:from>
    <xdr:to>
      <xdr:col>116</xdr:col>
      <xdr:colOff>62864</xdr:colOff>
      <xdr:row>107</xdr:row>
      <xdr:rowOff>159476</xdr:rowOff>
    </xdr:to>
    <xdr:cxnSp macro="">
      <xdr:nvCxnSpPr>
        <xdr:cNvPr id="721" name="直線コネクタ 720">
          <a:extLst>
            <a:ext uri="{FF2B5EF4-FFF2-40B4-BE49-F238E27FC236}">
              <a16:creationId xmlns:a16="http://schemas.microsoft.com/office/drawing/2014/main" id="{C9A803E1-7B4F-42BC-ABD6-24EDF9EE903D}"/>
            </a:ext>
          </a:extLst>
        </xdr:cNvPr>
        <xdr:cNvCxnSpPr/>
      </xdr:nvCxnSpPr>
      <xdr:spPr>
        <a:xfrm flipV="1">
          <a:off x="22160864" y="17279982"/>
          <a:ext cx="0" cy="1224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163303</xdr:rowOff>
    </xdr:from>
    <xdr:ext cx="469744" cy="259045"/>
    <xdr:sp macro="" textlink="">
      <xdr:nvSpPr>
        <xdr:cNvPr id="722" name="【庁舎】&#10;一人当たり面積最小値テキスト">
          <a:extLst>
            <a:ext uri="{FF2B5EF4-FFF2-40B4-BE49-F238E27FC236}">
              <a16:creationId xmlns:a16="http://schemas.microsoft.com/office/drawing/2014/main" id="{401A3FB2-66D4-4C35-9D30-CE30CC122DBF}"/>
            </a:ext>
          </a:extLst>
        </xdr:cNvPr>
        <xdr:cNvSpPr txBox="1"/>
      </xdr:nvSpPr>
      <xdr:spPr>
        <a:xfrm>
          <a:off x="22199600" y="18508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159476</xdr:rowOff>
    </xdr:from>
    <xdr:to>
      <xdr:col>116</xdr:col>
      <xdr:colOff>152400</xdr:colOff>
      <xdr:row>107</xdr:row>
      <xdr:rowOff>159476</xdr:rowOff>
    </xdr:to>
    <xdr:cxnSp macro="">
      <xdr:nvCxnSpPr>
        <xdr:cNvPr id="723" name="直線コネクタ 722">
          <a:extLst>
            <a:ext uri="{FF2B5EF4-FFF2-40B4-BE49-F238E27FC236}">
              <a16:creationId xmlns:a16="http://schemas.microsoft.com/office/drawing/2014/main" id="{2F733A5C-7D2E-4CD0-9D21-09C91A7E470E}"/>
            </a:ext>
          </a:extLst>
        </xdr:cNvPr>
        <xdr:cNvCxnSpPr/>
      </xdr:nvCxnSpPr>
      <xdr:spPr>
        <a:xfrm>
          <a:off x="22072600" y="1850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81659</xdr:rowOff>
    </xdr:from>
    <xdr:ext cx="469744" cy="259045"/>
    <xdr:sp macro="" textlink="">
      <xdr:nvSpPr>
        <xdr:cNvPr id="724" name="【庁舎】&#10;一人当たり面積最大値テキスト">
          <a:extLst>
            <a:ext uri="{FF2B5EF4-FFF2-40B4-BE49-F238E27FC236}">
              <a16:creationId xmlns:a16="http://schemas.microsoft.com/office/drawing/2014/main" id="{DE42D0E7-A92B-4BAF-B759-5B257D837E2A}"/>
            </a:ext>
          </a:extLst>
        </xdr:cNvPr>
        <xdr:cNvSpPr txBox="1"/>
      </xdr:nvSpPr>
      <xdr:spPr>
        <a:xfrm>
          <a:off x="22199600" y="17055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134982</xdr:rowOff>
    </xdr:from>
    <xdr:to>
      <xdr:col>116</xdr:col>
      <xdr:colOff>152400</xdr:colOff>
      <xdr:row>100</xdr:row>
      <xdr:rowOff>134982</xdr:rowOff>
    </xdr:to>
    <xdr:cxnSp macro="">
      <xdr:nvCxnSpPr>
        <xdr:cNvPr id="725" name="直線コネクタ 724">
          <a:extLst>
            <a:ext uri="{FF2B5EF4-FFF2-40B4-BE49-F238E27FC236}">
              <a16:creationId xmlns:a16="http://schemas.microsoft.com/office/drawing/2014/main" id="{64136285-2885-429E-8331-973F97693193}"/>
            </a:ext>
          </a:extLst>
        </xdr:cNvPr>
        <xdr:cNvCxnSpPr/>
      </xdr:nvCxnSpPr>
      <xdr:spPr>
        <a:xfrm>
          <a:off x="22072600" y="17279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23965</xdr:rowOff>
    </xdr:from>
    <xdr:ext cx="469744" cy="259045"/>
    <xdr:sp macro="" textlink="">
      <xdr:nvSpPr>
        <xdr:cNvPr id="726" name="【庁舎】&#10;一人当たり面積平均値テキスト">
          <a:extLst>
            <a:ext uri="{FF2B5EF4-FFF2-40B4-BE49-F238E27FC236}">
              <a16:creationId xmlns:a16="http://schemas.microsoft.com/office/drawing/2014/main" id="{108C986B-C4B6-4B8F-A883-6B1D86B7B906}"/>
            </a:ext>
          </a:extLst>
        </xdr:cNvPr>
        <xdr:cNvSpPr txBox="1"/>
      </xdr:nvSpPr>
      <xdr:spPr>
        <a:xfrm>
          <a:off x="22199600" y="180262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45538</xdr:rowOff>
    </xdr:from>
    <xdr:to>
      <xdr:col>116</xdr:col>
      <xdr:colOff>114300</xdr:colOff>
      <xdr:row>105</xdr:row>
      <xdr:rowOff>147138</xdr:rowOff>
    </xdr:to>
    <xdr:sp macro="" textlink="">
      <xdr:nvSpPr>
        <xdr:cNvPr id="727" name="フローチャート: 判断 726">
          <a:extLst>
            <a:ext uri="{FF2B5EF4-FFF2-40B4-BE49-F238E27FC236}">
              <a16:creationId xmlns:a16="http://schemas.microsoft.com/office/drawing/2014/main" id="{AEE7578A-2834-4F42-8A58-6A582AAA727A}"/>
            </a:ext>
          </a:extLst>
        </xdr:cNvPr>
        <xdr:cNvSpPr/>
      </xdr:nvSpPr>
      <xdr:spPr>
        <a:xfrm>
          <a:off x="22110700" y="18047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60779</xdr:rowOff>
    </xdr:from>
    <xdr:to>
      <xdr:col>112</xdr:col>
      <xdr:colOff>38100</xdr:colOff>
      <xdr:row>105</xdr:row>
      <xdr:rowOff>162379</xdr:rowOff>
    </xdr:to>
    <xdr:sp macro="" textlink="">
      <xdr:nvSpPr>
        <xdr:cNvPr id="728" name="フローチャート: 判断 727">
          <a:extLst>
            <a:ext uri="{FF2B5EF4-FFF2-40B4-BE49-F238E27FC236}">
              <a16:creationId xmlns:a16="http://schemas.microsoft.com/office/drawing/2014/main" id="{7B465EC8-B875-4912-BA06-E41D7091C75B}"/>
            </a:ext>
          </a:extLst>
        </xdr:cNvPr>
        <xdr:cNvSpPr/>
      </xdr:nvSpPr>
      <xdr:spPr>
        <a:xfrm>
          <a:off x="21272500" y="18063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110852</xdr:rowOff>
    </xdr:from>
    <xdr:to>
      <xdr:col>107</xdr:col>
      <xdr:colOff>101600</xdr:colOff>
      <xdr:row>106</xdr:row>
      <xdr:rowOff>41002</xdr:rowOff>
    </xdr:to>
    <xdr:sp macro="" textlink="">
      <xdr:nvSpPr>
        <xdr:cNvPr id="729" name="フローチャート: 判断 728">
          <a:extLst>
            <a:ext uri="{FF2B5EF4-FFF2-40B4-BE49-F238E27FC236}">
              <a16:creationId xmlns:a16="http://schemas.microsoft.com/office/drawing/2014/main" id="{AF565CEB-A759-48E2-BE16-8ACE57BAF310}"/>
            </a:ext>
          </a:extLst>
        </xdr:cNvPr>
        <xdr:cNvSpPr/>
      </xdr:nvSpPr>
      <xdr:spPr>
        <a:xfrm>
          <a:off x="20383500" y="18113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98879</xdr:rowOff>
    </xdr:from>
    <xdr:to>
      <xdr:col>102</xdr:col>
      <xdr:colOff>165100</xdr:colOff>
      <xdr:row>106</xdr:row>
      <xdr:rowOff>29029</xdr:rowOff>
    </xdr:to>
    <xdr:sp macro="" textlink="">
      <xdr:nvSpPr>
        <xdr:cNvPr id="730" name="フローチャート: 判断 729">
          <a:extLst>
            <a:ext uri="{FF2B5EF4-FFF2-40B4-BE49-F238E27FC236}">
              <a16:creationId xmlns:a16="http://schemas.microsoft.com/office/drawing/2014/main" id="{2CE84148-D33A-46FC-B71D-8BC5FB197D07}"/>
            </a:ext>
          </a:extLst>
        </xdr:cNvPr>
        <xdr:cNvSpPr/>
      </xdr:nvSpPr>
      <xdr:spPr>
        <a:xfrm>
          <a:off x="19494500" y="18101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112486</xdr:rowOff>
    </xdr:from>
    <xdr:to>
      <xdr:col>98</xdr:col>
      <xdr:colOff>38100</xdr:colOff>
      <xdr:row>105</xdr:row>
      <xdr:rowOff>42636</xdr:rowOff>
    </xdr:to>
    <xdr:sp macro="" textlink="">
      <xdr:nvSpPr>
        <xdr:cNvPr id="731" name="フローチャート: 判断 730">
          <a:extLst>
            <a:ext uri="{FF2B5EF4-FFF2-40B4-BE49-F238E27FC236}">
              <a16:creationId xmlns:a16="http://schemas.microsoft.com/office/drawing/2014/main" id="{F86A385A-B524-4BB0-9F7C-DABDF6AE9D52}"/>
            </a:ext>
          </a:extLst>
        </xdr:cNvPr>
        <xdr:cNvSpPr/>
      </xdr:nvSpPr>
      <xdr:spPr>
        <a:xfrm>
          <a:off x="18605500" y="17943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2" name="テキスト ボックス 731">
          <a:extLst>
            <a:ext uri="{FF2B5EF4-FFF2-40B4-BE49-F238E27FC236}">
              <a16:creationId xmlns:a16="http://schemas.microsoft.com/office/drawing/2014/main" id="{CF34521D-711B-478F-A6F0-135F306BF0EC}"/>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3" name="テキスト ボックス 732">
          <a:extLst>
            <a:ext uri="{FF2B5EF4-FFF2-40B4-BE49-F238E27FC236}">
              <a16:creationId xmlns:a16="http://schemas.microsoft.com/office/drawing/2014/main" id="{9FD72DAF-ECC4-423E-A72A-453E115DAD6F}"/>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4" name="テキスト ボックス 733">
          <a:extLst>
            <a:ext uri="{FF2B5EF4-FFF2-40B4-BE49-F238E27FC236}">
              <a16:creationId xmlns:a16="http://schemas.microsoft.com/office/drawing/2014/main" id="{A64AAA99-4499-46AA-BF41-BFEB9EEACEA4}"/>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5" name="テキスト ボックス 734">
          <a:extLst>
            <a:ext uri="{FF2B5EF4-FFF2-40B4-BE49-F238E27FC236}">
              <a16:creationId xmlns:a16="http://schemas.microsoft.com/office/drawing/2014/main" id="{6603487D-DEDF-426B-A3AF-18D6F87D6A8C}"/>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6" name="テキスト ボックス 735">
          <a:extLst>
            <a:ext uri="{FF2B5EF4-FFF2-40B4-BE49-F238E27FC236}">
              <a16:creationId xmlns:a16="http://schemas.microsoft.com/office/drawing/2014/main" id="{5DE194A5-6E52-4295-B70E-CBFF6F277EA8}"/>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100</xdr:row>
      <xdr:rowOff>133169</xdr:rowOff>
    </xdr:from>
    <xdr:to>
      <xdr:col>116</xdr:col>
      <xdr:colOff>114300</xdr:colOff>
      <xdr:row>101</xdr:row>
      <xdr:rowOff>63319</xdr:rowOff>
    </xdr:to>
    <xdr:sp macro="" textlink="">
      <xdr:nvSpPr>
        <xdr:cNvPr id="737" name="楕円 736">
          <a:extLst>
            <a:ext uri="{FF2B5EF4-FFF2-40B4-BE49-F238E27FC236}">
              <a16:creationId xmlns:a16="http://schemas.microsoft.com/office/drawing/2014/main" id="{2E58222B-DBB7-4B4D-9731-5D8F1614C9DC}"/>
            </a:ext>
          </a:extLst>
        </xdr:cNvPr>
        <xdr:cNvSpPr/>
      </xdr:nvSpPr>
      <xdr:spPr>
        <a:xfrm>
          <a:off x="22110700" y="17278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100</xdr:row>
      <xdr:rowOff>48096</xdr:rowOff>
    </xdr:from>
    <xdr:ext cx="469744" cy="259045"/>
    <xdr:sp macro="" textlink="">
      <xdr:nvSpPr>
        <xdr:cNvPr id="738" name="【庁舎】&#10;一人当たり面積該当値テキスト">
          <a:extLst>
            <a:ext uri="{FF2B5EF4-FFF2-40B4-BE49-F238E27FC236}">
              <a16:creationId xmlns:a16="http://schemas.microsoft.com/office/drawing/2014/main" id="{DE0AF0C2-929D-4B53-87D4-F51634679E19}"/>
            </a:ext>
          </a:extLst>
        </xdr:cNvPr>
        <xdr:cNvSpPr txBox="1"/>
      </xdr:nvSpPr>
      <xdr:spPr>
        <a:xfrm>
          <a:off x="22199600" y="17193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101</xdr:row>
      <xdr:rowOff>6350</xdr:rowOff>
    </xdr:from>
    <xdr:to>
      <xdr:col>112</xdr:col>
      <xdr:colOff>38100</xdr:colOff>
      <xdr:row>101</xdr:row>
      <xdr:rowOff>107950</xdr:rowOff>
    </xdr:to>
    <xdr:sp macro="" textlink="">
      <xdr:nvSpPr>
        <xdr:cNvPr id="739" name="楕円 738">
          <a:extLst>
            <a:ext uri="{FF2B5EF4-FFF2-40B4-BE49-F238E27FC236}">
              <a16:creationId xmlns:a16="http://schemas.microsoft.com/office/drawing/2014/main" id="{B9DFECDE-F507-4F32-88D3-B2825FC528F1}"/>
            </a:ext>
          </a:extLst>
        </xdr:cNvPr>
        <xdr:cNvSpPr/>
      </xdr:nvSpPr>
      <xdr:spPr>
        <a:xfrm>
          <a:off x="21272500" y="1732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101</xdr:row>
      <xdr:rowOff>12519</xdr:rowOff>
    </xdr:from>
    <xdr:to>
      <xdr:col>116</xdr:col>
      <xdr:colOff>63500</xdr:colOff>
      <xdr:row>101</xdr:row>
      <xdr:rowOff>57150</xdr:rowOff>
    </xdr:to>
    <xdr:cxnSp macro="">
      <xdr:nvCxnSpPr>
        <xdr:cNvPr id="740" name="直線コネクタ 739">
          <a:extLst>
            <a:ext uri="{FF2B5EF4-FFF2-40B4-BE49-F238E27FC236}">
              <a16:creationId xmlns:a16="http://schemas.microsoft.com/office/drawing/2014/main" id="{4305D74C-641E-4280-89EF-A8A55F90E879}"/>
            </a:ext>
          </a:extLst>
        </xdr:cNvPr>
        <xdr:cNvCxnSpPr/>
      </xdr:nvCxnSpPr>
      <xdr:spPr>
        <a:xfrm flipV="1">
          <a:off x="21323300" y="17328969"/>
          <a:ext cx="838200" cy="44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101</xdr:row>
      <xdr:rowOff>31387</xdr:rowOff>
    </xdr:from>
    <xdr:to>
      <xdr:col>107</xdr:col>
      <xdr:colOff>101600</xdr:colOff>
      <xdr:row>101</xdr:row>
      <xdr:rowOff>132987</xdr:rowOff>
    </xdr:to>
    <xdr:sp macro="" textlink="">
      <xdr:nvSpPr>
        <xdr:cNvPr id="741" name="楕円 740">
          <a:extLst>
            <a:ext uri="{FF2B5EF4-FFF2-40B4-BE49-F238E27FC236}">
              <a16:creationId xmlns:a16="http://schemas.microsoft.com/office/drawing/2014/main" id="{B0785205-B8D3-4757-A5C3-8E31EECBAEB9}"/>
            </a:ext>
          </a:extLst>
        </xdr:cNvPr>
        <xdr:cNvSpPr/>
      </xdr:nvSpPr>
      <xdr:spPr>
        <a:xfrm>
          <a:off x="20383500" y="17347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101</xdr:row>
      <xdr:rowOff>57150</xdr:rowOff>
    </xdr:from>
    <xdr:to>
      <xdr:col>111</xdr:col>
      <xdr:colOff>177800</xdr:colOff>
      <xdr:row>101</xdr:row>
      <xdr:rowOff>82187</xdr:rowOff>
    </xdr:to>
    <xdr:cxnSp macro="">
      <xdr:nvCxnSpPr>
        <xdr:cNvPr id="742" name="直線コネクタ 741">
          <a:extLst>
            <a:ext uri="{FF2B5EF4-FFF2-40B4-BE49-F238E27FC236}">
              <a16:creationId xmlns:a16="http://schemas.microsoft.com/office/drawing/2014/main" id="{AEFC5FF5-1E23-48B4-8ED8-B9B19784146F}"/>
            </a:ext>
          </a:extLst>
        </xdr:cNvPr>
        <xdr:cNvCxnSpPr/>
      </xdr:nvCxnSpPr>
      <xdr:spPr>
        <a:xfrm flipV="1">
          <a:off x="20434300" y="17373600"/>
          <a:ext cx="889000" cy="25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101</xdr:row>
      <xdr:rowOff>58601</xdr:rowOff>
    </xdr:from>
    <xdr:to>
      <xdr:col>102</xdr:col>
      <xdr:colOff>165100</xdr:colOff>
      <xdr:row>101</xdr:row>
      <xdr:rowOff>160201</xdr:rowOff>
    </xdr:to>
    <xdr:sp macro="" textlink="">
      <xdr:nvSpPr>
        <xdr:cNvPr id="743" name="楕円 742">
          <a:extLst>
            <a:ext uri="{FF2B5EF4-FFF2-40B4-BE49-F238E27FC236}">
              <a16:creationId xmlns:a16="http://schemas.microsoft.com/office/drawing/2014/main" id="{2131F4B3-A122-4DF6-8BCA-CB3539356DA7}"/>
            </a:ext>
          </a:extLst>
        </xdr:cNvPr>
        <xdr:cNvSpPr/>
      </xdr:nvSpPr>
      <xdr:spPr>
        <a:xfrm>
          <a:off x="19494500" y="17375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101</xdr:row>
      <xdr:rowOff>82187</xdr:rowOff>
    </xdr:from>
    <xdr:to>
      <xdr:col>107</xdr:col>
      <xdr:colOff>50800</xdr:colOff>
      <xdr:row>101</xdr:row>
      <xdr:rowOff>109401</xdr:rowOff>
    </xdr:to>
    <xdr:cxnSp macro="">
      <xdr:nvCxnSpPr>
        <xdr:cNvPr id="744" name="直線コネクタ 743">
          <a:extLst>
            <a:ext uri="{FF2B5EF4-FFF2-40B4-BE49-F238E27FC236}">
              <a16:creationId xmlns:a16="http://schemas.microsoft.com/office/drawing/2014/main" id="{17E8D9E1-4CDC-45F4-8FE2-52DAAEB08236}"/>
            </a:ext>
          </a:extLst>
        </xdr:cNvPr>
        <xdr:cNvCxnSpPr/>
      </xdr:nvCxnSpPr>
      <xdr:spPr>
        <a:xfrm flipV="1">
          <a:off x="19545300" y="17398637"/>
          <a:ext cx="889000" cy="27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101</xdr:row>
      <xdr:rowOff>86905</xdr:rowOff>
    </xdr:from>
    <xdr:to>
      <xdr:col>98</xdr:col>
      <xdr:colOff>38100</xdr:colOff>
      <xdr:row>102</xdr:row>
      <xdr:rowOff>17055</xdr:rowOff>
    </xdr:to>
    <xdr:sp macro="" textlink="">
      <xdr:nvSpPr>
        <xdr:cNvPr id="745" name="楕円 744">
          <a:extLst>
            <a:ext uri="{FF2B5EF4-FFF2-40B4-BE49-F238E27FC236}">
              <a16:creationId xmlns:a16="http://schemas.microsoft.com/office/drawing/2014/main" id="{24B17627-A942-4286-A4CF-DC74BAF7FB88}"/>
            </a:ext>
          </a:extLst>
        </xdr:cNvPr>
        <xdr:cNvSpPr/>
      </xdr:nvSpPr>
      <xdr:spPr>
        <a:xfrm>
          <a:off x="18605500" y="1740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101</xdr:row>
      <xdr:rowOff>109401</xdr:rowOff>
    </xdr:from>
    <xdr:to>
      <xdr:col>102</xdr:col>
      <xdr:colOff>114300</xdr:colOff>
      <xdr:row>101</xdr:row>
      <xdr:rowOff>137705</xdr:rowOff>
    </xdr:to>
    <xdr:cxnSp macro="">
      <xdr:nvCxnSpPr>
        <xdr:cNvPr id="746" name="直線コネクタ 745">
          <a:extLst>
            <a:ext uri="{FF2B5EF4-FFF2-40B4-BE49-F238E27FC236}">
              <a16:creationId xmlns:a16="http://schemas.microsoft.com/office/drawing/2014/main" id="{93F07159-EF36-4B8A-A9DC-6A7E68F61415}"/>
            </a:ext>
          </a:extLst>
        </xdr:cNvPr>
        <xdr:cNvCxnSpPr/>
      </xdr:nvCxnSpPr>
      <xdr:spPr>
        <a:xfrm flipV="1">
          <a:off x="18656300" y="17425851"/>
          <a:ext cx="889000" cy="28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153506</xdr:rowOff>
    </xdr:from>
    <xdr:ext cx="469744" cy="259045"/>
    <xdr:sp macro="" textlink="">
      <xdr:nvSpPr>
        <xdr:cNvPr id="747" name="n_1aveValue【庁舎】&#10;一人当たり面積">
          <a:extLst>
            <a:ext uri="{FF2B5EF4-FFF2-40B4-BE49-F238E27FC236}">
              <a16:creationId xmlns:a16="http://schemas.microsoft.com/office/drawing/2014/main" id="{D239557E-2932-48FF-9218-72A0E0601AA2}"/>
            </a:ext>
          </a:extLst>
        </xdr:cNvPr>
        <xdr:cNvSpPr txBox="1"/>
      </xdr:nvSpPr>
      <xdr:spPr>
        <a:xfrm>
          <a:off x="21075727" y="18155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32129</xdr:rowOff>
    </xdr:from>
    <xdr:ext cx="469744" cy="259045"/>
    <xdr:sp macro="" textlink="">
      <xdr:nvSpPr>
        <xdr:cNvPr id="748" name="n_2aveValue【庁舎】&#10;一人当たり面積">
          <a:extLst>
            <a:ext uri="{FF2B5EF4-FFF2-40B4-BE49-F238E27FC236}">
              <a16:creationId xmlns:a16="http://schemas.microsoft.com/office/drawing/2014/main" id="{8D83DECD-8337-4369-AF1D-1CCA48FA2FD8}"/>
            </a:ext>
          </a:extLst>
        </xdr:cNvPr>
        <xdr:cNvSpPr txBox="1"/>
      </xdr:nvSpPr>
      <xdr:spPr>
        <a:xfrm>
          <a:off x="20199427" y="18205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20156</xdr:rowOff>
    </xdr:from>
    <xdr:ext cx="469744" cy="259045"/>
    <xdr:sp macro="" textlink="">
      <xdr:nvSpPr>
        <xdr:cNvPr id="749" name="n_3aveValue【庁舎】&#10;一人当たり面積">
          <a:extLst>
            <a:ext uri="{FF2B5EF4-FFF2-40B4-BE49-F238E27FC236}">
              <a16:creationId xmlns:a16="http://schemas.microsoft.com/office/drawing/2014/main" id="{75791E48-6909-4D78-9B18-1E213430F317}"/>
            </a:ext>
          </a:extLst>
        </xdr:cNvPr>
        <xdr:cNvSpPr txBox="1"/>
      </xdr:nvSpPr>
      <xdr:spPr>
        <a:xfrm>
          <a:off x="19310427" y="18193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33763</xdr:rowOff>
    </xdr:from>
    <xdr:ext cx="469744" cy="259045"/>
    <xdr:sp macro="" textlink="">
      <xdr:nvSpPr>
        <xdr:cNvPr id="750" name="n_4aveValue【庁舎】&#10;一人当たり面積">
          <a:extLst>
            <a:ext uri="{FF2B5EF4-FFF2-40B4-BE49-F238E27FC236}">
              <a16:creationId xmlns:a16="http://schemas.microsoft.com/office/drawing/2014/main" id="{845ECB89-EDC9-41C1-87A5-FC8B309DD9FA}"/>
            </a:ext>
          </a:extLst>
        </xdr:cNvPr>
        <xdr:cNvSpPr txBox="1"/>
      </xdr:nvSpPr>
      <xdr:spPr>
        <a:xfrm>
          <a:off x="18421427" y="18036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99</xdr:row>
      <xdr:rowOff>124477</xdr:rowOff>
    </xdr:from>
    <xdr:ext cx="469744" cy="259045"/>
    <xdr:sp macro="" textlink="">
      <xdr:nvSpPr>
        <xdr:cNvPr id="751" name="n_1mainValue【庁舎】&#10;一人当たり面積">
          <a:extLst>
            <a:ext uri="{FF2B5EF4-FFF2-40B4-BE49-F238E27FC236}">
              <a16:creationId xmlns:a16="http://schemas.microsoft.com/office/drawing/2014/main" id="{A7BBCBAB-20B1-4314-80AA-4D2036AAA99E}"/>
            </a:ext>
          </a:extLst>
        </xdr:cNvPr>
        <xdr:cNvSpPr txBox="1"/>
      </xdr:nvSpPr>
      <xdr:spPr>
        <a:xfrm>
          <a:off x="21075727" y="1709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99</xdr:row>
      <xdr:rowOff>149514</xdr:rowOff>
    </xdr:from>
    <xdr:ext cx="469744" cy="259045"/>
    <xdr:sp macro="" textlink="">
      <xdr:nvSpPr>
        <xdr:cNvPr id="752" name="n_2mainValue【庁舎】&#10;一人当たり面積">
          <a:extLst>
            <a:ext uri="{FF2B5EF4-FFF2-40B4-BE49-F238E27FC236}">
              <a16:creationId xmlns:a16="http://schemas.microsoft.com/office/drawing/2014/main" id="{53555105-EFA6-42F2-93A8-37A715E9E9F9}"/>
            </a:ext>
          </a:extLst>
        </xdr:cNvPr>
        <xdr:cNvSpPr txBox="1"/>
      </xdr:nvSpPr>
      <xdr:spPr>
        <a:xfrm>
          <a:off x="20199427" y="17123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100</xdr:row>
      <xdr:rowOff>5278</xdr:rowOff>
    </xdr:from>
    <xdr:ext cx="469744" cy="259045"/>
    <xdr:sp macro="" textlink="">
      <xdr:nvSpPr>
        <xdr:cNvPr id="753" name="n_3mainValue【庁舎】&#10;一人当たり面積">
          <a:extLst>
            <a:ext uri="{FF2B5EF4-FFF2-40B4-BE49-F238E27FC236}">
              <a16:creationId xmlns:a16="http://schemas.microsoft.com/office/drawing/2014/main" id="{70279DFB-5374-4B9E-9374-D5C2E8FE954D}"/>
            </a:ext>
          </a:extLst>
        </xdr:cNvPr>
        <xdr:cNvSpPr txBox="1"/>
      </xdr:nvSpPr>
      <xdr:spPr>
        <a:xfrm>
          <a:off x="19310427" y="17150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100</xdr:row>
      <xdr:rowOff>33582</xdr:rowOff>
    </xdr:from>
    <xdr:ext cx="469744" cy="259045"/>
    <xdr:sp macro="" textlink="">
      <xdr:nvSpPr>
        <xdr:cNvPr id="754" name="n_4mainValue【庁舎】&#10;一人当たり面積">
          <a:extLst>
            <a:ext uri="{FF2B5EF4-FFF2-40B4-BE49-F238E27FC236}">
              <a16:creationId xmlns:a16="http://schemas.microsoft.com/office/drawing/2014/main" id="{0234577D-BD9A-4712-AA91-CF77C89AE01B}"/>
            </a:ext>
          </a:extLst>
        </xdr:cNvPr>
        <xdr:cNvSpPr txBox="1"/>
      </xdr:nvSpPr>
      <xdr:spPr>
        <a:xfrm>
          <a:off x="18421427" y="17178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5" name="正方形/長方形 754">
          <a:extLst>
            <a:ext uri="{FF2B5EF4-FFF2-40B4-BE49-F238E27FC236}">
              <a16:creationId xmlns:a16="http://schemas.microsoft.com/office/drawing/2014/main" id="{663BD37F-87A4-42E4-8DFA-448FAE45BFD3}"/>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6" name="正方形/長方形 755">
          <a:extLst>
            <a:ext uri="{FF2B5EF4-FFF2-40B4-BE49-F238E27FC236}">
              <a16:creationId xmlns:a16="http://schemas.microsoft.com/office/drawing/2014/main" id="{2FB40AAA-33D7-44B6-A946-0A6EDBD33692}"/>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7" name="テキスト ボックス 756">
          <a:extLst>
            <a:ext uri="{FF2B5EF4-FFF2-40B4-BE49-F238E27FC236}">
              <a16:creationId xmlns:a16="http://schemas.microsoft.com/office/drawing/2014/main" id="{AE266E6B-6858-4441-8FD9-BA3B0EC0B78A}"/>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類似団体と比較して有形固定資産減価償却率が高くなっている施設は、体育館・プール、消防施設、庁舎で、低くなっている施設は、一般廃棄物処理施設、福祉施設、市民会館である。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一人当たり面積等は、体育館・プール、福祉施設、市民会館及び庁舎の類型で類似団体平均を上回り、消防施設は、平均を下回っているが、これらは急速な人口減少が影響している状況となっている。体育館・プールについては町民プールの統廃合に取り組んでいるなか、老朽化が顕著であり、長寿命化が必要なプール施設については大規模な改修を行うなど老朽化対策にも取り組んでいる。本庁舎については耐震改修等をＲ元年度から令和２年度の２か年で実施し、当面、現庁舎の長寿命化及び防災機能の強化を図った。あわせて支所については機能の在り方を検討して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広島県安芸太田町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5,840
5,802
341.89
9,006,371
8,558,459
359,161
5,063,666
10,887,277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12.3
19.6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人口の減少や全国平均を上回る高齢化率（令和３年度末５２．１６％）に加え、町内に中心となる産業がないこと等により、財政基盤が弱く、類似団体内平均値をかなり下回っている。</a:t>
          </a:r>
          <a:br>
            <a:rPr kumimoji="1" lang="ja-JP" altLang="en-US"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　安芸太田町中期財政運営方針（令和３年度～令和７年度）及び安芸太田町定員管理計画（令和３年度～令和７年度）の推進による行政の効率化と長期総合計画に掲げた本町のめざす姿の実現に向け、活力あるまちづくりの展開を両立しつつ、財政の健全化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31448</xdr:rowOff>
    </xdr:from>
    <xdr:to>
      <xdr:col>23</xdr:col>
      <xdr:colOff>133350</xdr:colOff>
      <xdr:row>44</xdr:row>
      <xdr:rowOff>119138</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203648"/>
          <a:ext cx="0" cy="14592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91215</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119138</xdr:rowOff>
    </xdr:from>
    <xdr:to>
      <xdr:col>24</xdr:col>
      <xdr:colOff>12700</xdr:colOff>
      <xdr:row>44</xdr:row>
      <xdr:rowOff>119138</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117825</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947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31448</xdr:rowOff>
    </xdr:from>
    <xdr:to>
      <xdr:col>24</xdr:col>
      <xdr:colOff>12700</xdr:colOff>
      <xdr:row>36</xdr:row>
      <xdr:rowOff>31448</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203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73176</xdr:rowOff>
    </xdr:from>
    <xdr:to>
      <xdr:col>23</xdr:col>
      <xdr:colOff>133350</xdr:colOff>
      <xdr:row>44</xdr:row>
      <xdr:rowOff>73176</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61697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3525</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2044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158448</xdr:rowOff>
    </xdr:from>
    <xdr:to>
      <xdr:col>23</xdr:col>
      <xdr:colOff>184150</xdr:colOff>
      <xdr:row>43</xdr:row>
      <xdr:rowOff>88598</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35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73176</xdr:rowOff>
    </xdr:from>
    <xdr:to>
      <xdr:col>19</xdr:col>
      <xdr:colOff>133350</xdr:colOff>
      <xdr:row>44</xdr:row>
      <xdr:rowOff>73176</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6169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123976</xdr:rowOff>
    </xdr:from>
    <xdr:to>
      <xdr:col>19</xdr:col>
      <xdr:colOff>184150</xdr:colOff>
      <xdr:row>43</xdr:row>
      <xdr:rowOff>54126</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64303</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0937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73176</xdr:rowOff>
    </xdr:from>
    <xdr:to>
      <xdr:col>15</xdr:col>
      <xdr:colOff>82550</xdr:colOff>
      <xdr:row>44</xdr:row>
      <xdr:rowOff>73176</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76169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123976</xdr:rowOff>
    </xdr:from>
    <xdr:to>
      <xdr:col>15</xdr:col>
      <xdr:colOff>133350</xdr:colOff>
      <xdr:row>43</xdr:row>
      <xdr:rowOff>54126</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64303</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093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73176</xdr:rowOff>
    </xdr:from>
    <xdr:to>
      <xdr:col>11</xdr:col>
      <xdr:colOff>31750</xdr:colOff>
      <xdr:row>44</xdr:row>
      <xdr:rowOff>73176</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76169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146957</xdr:rowOff>
    </xdr:from>
    <xdr:to>
      <xdr:col>11</xdr:col>
      <xdr:colOff>82550</xdr:colOff>
      <xdr:row>43</xdr:row>
      <xdr:rowOff>77107</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87284</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169938</xdr:rowOff>
    </xdr:from>
    <xdr:to>
      <xdr:col>7</xdr:col>
      <xdr:colOff>31750</xdr:colOff>
      <xdr:row>43</xdr:row>
      <xdr:rowOff>100088</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110265</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139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22376</xdr:rowOff>
    </xdr:from>
    <xdr:to>
      <xdr:col>23</xdr:col>
      <xdr:colOff>184150</xdr:colOff>
      <xdr:row>44</xdr:row>
      <xdr:rowOff>123976</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566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89703</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46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22376</xdr:rowOff>
    </xdr:from>
    <xdr:to>
      <xdr:col>19</xdr:col>
      <xdr:colOff>184150</xdr:colOff>
      <xdr:row>44</xdr:row>
      <xdr:rowOff>123976</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566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108753</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652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22376</xdr:rowOff>
    </xdr:from>
    <xdr:to>
      <xdr:col>15</xdr:col>
      <xdr:colOff>133350</xdr:colOff>
      <xdr:row>44</xdr:row>
      <xdr:rowOff>123976</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566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108753</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652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22376</xdr:rowOff>
    </xdr:from>
    <xdr:to>
      <xdr:col>11</xdr:col>
      <xdr:colOff>82550</xdr:colOff>
      <xdr:row>44</xdr:row>
      <xdr:rowOff>123976</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566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108753</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652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22376</xdr:rowOff>
    </xdr:from>
    <xdr:to>
      <xdr:col>7</xdr:col>
      <xdr:colOff>31750</xdr:colOff>
      <xdr:row>44</xdr:row>
      <xdr:rowOff>123976</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566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108753</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652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町は地方税等の自主財源に乏しく、更に少子高齢化、過疎化の著しい進行の影響もあり、自主財源は昨年から大幅に減少しているものの、令和３年度の比率は６．７ポイント縮減し８６．８％で、２年続けて大幅な改善となっている。各種行政改革の取組みでは、人員削減等での人件費抑制や事務改善により事務費の縮減を行っているが、高齢化の進展等による社会保障関係費の増加や公債費の高止まり、さらには新型コロナの影響による税収減等が見込まれ、依然として財源的余裕や財政構造の弾力性が希薄な財政運営が予測される。</a:t>
          </a: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a:extLst>
            <a:ext uri="{FF2B5EF4-FFF2-40B4-BE49-F238E27FC236}">
              <a16:creationId xmlns:a16="http://schemas.microsoft.com/office/drawing/2014/main" id="{00000000-0008-0000-0300-00007F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50588</xdr:rowOff>
    </xdr:from>
    <xdr:to>
      <xdr:col>23</xdr:col>
      <xdr:colOff>133350</xdr:colOff>
      <xdr:row>63</xdr:row>
      <xdr:rowOff>138430</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953000" y="9994688"/>
          <a:ext cx="0" cy="9450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110507</xdr:rowOff>
    </xdr:from>
    <xdr:ext cx="762000" cy="259045"/>
    <xdr:sp macro="" textlink="">
      <xdr:nvSpPr>
        <xdr:cNvPr id="129" name="財政構造の弾力性最小値テキスト">
          <a:extLst>
            <a:ext uri="{FF2B5EF4-FFF2-40B4-BE49-F238E27FC236}">
              <a16:creationId xmlns:a16="http://schemas.microsoft.com/office/drawing/2014/main" id="{00000000-0008-0000-0300-000081000000}"/>
            </a:ext>
          </a:extLst>
        </xdr:cNvPr>
        <xdr:cNvSpPr txBox="1"/>
      </xdr:nvSpPr>
      <xdr:spPr>
        <a:xfrm>
          <a:off x="5041900" y="1091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63</xdr:row>
      <xdr:rowOff>138430</xdr:rowOff>
    </xdr:from>
    <xdr:to>
      <xdr:col>24</xdr:col>
      <xdr:colOff>12700</xdr:colOff>
      <xdr:row>63</xdr:row>
      <xdr:rowOff>138430</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093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136965</xdr:rowOff>
    </xdr:from>
    <xdr:ext cx="762000" cy="259045"/>
    <xdr:sp macro="" textlink="">
      <xdr:nvSpPr>
        <xdr:cNvPr id="131" name="財政構造の弾力性最大値テキスト">
          <a:extLst>
            <a:ext uri="{FF2B5EF4-FFF2-40B4-BE49-F238E27FC236}">
              <a16:creationId xmlns:a16="http://schemas.microsoft.com/office/drawing/2014/main" id="{00000000-0008-0000-0300-000083000000}"/>
            </a:ext>
          </a:extLst>
        </xdr:cNvPr>
        <xdr:cNvSpPr txBox="1"/>
      </xdr:nvSpPr>
      <xdr:spPr>
        <a:xfrm>
          <a:off x="5041900" y="9738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50588</xdr:rowOff>
    </xdr:from>
    <xdr:to>
      <xdr:col>24</xdr:col>
      <xdr:colOff>12700</xdr:colOff>
      <xdr:row>58</xdr:row>
      <xdr:rowOff>50588</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9994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36406</xdr:rowOff>
    </xdr:from>
    <xdr:to>
      <xdr:col>23</xdr:col>
      <xdr:colOff>133350</xdr:colOff>
      <xdr:row>63</xdr:row>
      <xdr:rowOff>134408</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4114800" y="10666306"/>
          <a:ext cx="838200" cy="269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44890</xdr:rowOff>
    </xdr:from>
    <xdr:ext cx="762000" cy="259045"/>
    <xdr:sp macro="" textlink="">
      <xdr:nvSpPr>
        <xdr:cNvPr id="134" name="財政構造の弾力性平均値テキスト">
          <a:extLst>
            <a:ext uri="{FF2B5EF4-FFF2-40B4-BE49-F238E27FC236}">
              <a16:creationId xmlns:a16="http://schemas.microsoft.com/office/drawing/2014/main" id="{00000000-0008-0000-0300-000086000000}"/>
            </a:ext>
          </a:extLst>
        </xdr:cNvPr>
        <xdr:cNvSpPr txBox="1"/>
      </xdr:nvSpPr>
      <xdr:spPr>
        <a:xfrm>
          <a:off x="5041900" y="103318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28363</xdr:rowOff>
    </xdr:from>
    <xdr:to>
      <xdr:col>23</xdr:col>
      <xdr:colOff>184150</xdr:colOff>
      <xdr:row>61</xdr:row>
      <xdr:rowOff>129963</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902200" y="1048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134408</xdr:rowOff>
    </xdr:from>
    <xdr:to>
      <xdr:col>19</xdr:col>
      <xdr:colOff>133350</xdr:colOff>
      <xdr:row>66</xdr:row>
      <xdr:rowOff>18204</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flipV="1">
          <a:off x="3225800" y="10935758"/>
          <a:ext cx="889000" cy="398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122344</xdr:rowOff>
    </xdr:from>
    <xdr:to>
      <xdr:col>19</xdr:col>
      <xdr:colOff>184150</xdr:colOff>
      <xdr:row>63</xdr:row>
      <xdr:rowOff>52494</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064000" y="107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62671</xdr:rowOff>
    </xdr:from>
    <xdr:ext cx="7366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3733800" y="10521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66</xdr:row>
      <xdr:rowOff>14181</xdr:rowOff>
    </xdr:from>
    <xdr:to>
      <xdr:col>15</xdr:col>
      <xdr:colOff>82550</xdr:colOff>
      <xdr:row>66</xdr:row>
      <xdr:rowOff>18204</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2336800" y="11329881"/>
          <a:ext cx="889000" cy="4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162560</xdr:rowOff>
    </xdr:from>
    <xdr:to>
      <xdr:col>15</xdr:col>
      <xdr:colOff>133350</xdr:colOff>
      <xdr:row>63</xdr:row>
      <xdr:rowOff>92710</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3175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102887</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28448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83608</xdr:rowOff>
    </xdr:from>
    <xdr:to>
      <xdr:col>11</xdr:col>
      <xdr:colOff>31750</xdr:colOff>
      <xdr:row>66</xdr:row>
      <xdr:rowOff>14181</xdr:rowOff>
    </xdr:to>
    <xdr:cxnSp macro="">
      <xdr:nvCxnSpPr>
        <xdr:cNvPr id="142" name="直線コネクタ 141">
          <a:extLst>
            <a:ext uri="{FF2B5EF4-FFF2-40B4-BE49-F238E27FC236}">
              <a16:creationId xmlns:a16="http://schemas.microsoft.com/office/drawing/2014/main" id="{00000000-0008-0000-0300-00008E000000}"/>
            </a:ext>
          </a:extLst>
        </xdr:cNvPr>
        <xdr:cNvCxnSpPr/>
      </xdr:nvCxnSpPr>
      <xdr:spPr>
        <a:xfrm>
          <a:off x="1447800" y="11056408"/>
          <a:ext cx="889000" cy="273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146473</xdr:rowOff>
    </xdr:from>
    <xdr:to>
      <xdr:col>11</xdr:col>
      <xdr:colOff>82550</xdr:colOff>
      <xdr:row>63</xdr:row>
      <xdr:rowOff>76623</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2286000" y="1077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86800</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955800" y="10545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118321</xdr:rowOff>
    </xdr:from>
    <xdr:to>
      <xdr:col>7</xdr:col>
      <xdr:colOff>31750</xdr:colOff>
      <xdr:row>63</xdr:row>
      <xdr:rowOff>48471</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1397000" y="10748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58648</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066800" y="10517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157056</xdr:rowOff>
    </xdr:from>
    <xdr:to>
      <xdr:col>23</xdr:col>
      <xdr:colOff>184150</xdr:colOff>
      <xdr:row>62</xdr:row>
      <xdr:rowOff>87206</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902200" y="1061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129133</xdr:rowOff>
    </xdr:from>
    <xdr:ext cx="762000" cy="259045"/>
    <xdr:sp macro="" textlink="">
      <xdr:nvSpPr>
        <xdr:cNvPr id="153" name="財政構造の弾力性該当値テキスト">
          <a:extLst>
            <a:ext uri="{FF2B5EF4-FFF2-40B4-BE49-F238E27FC236}">
              <a16:creationId xmlns:a16="http://schemas.microsoft.com/office/drawing/2014/main" id="{00000000-0008-0000-0300-000099000000}"/>
            </a:ext>
          </a:extLst>
        </xdr:cNvPr>
        <xdr:cNvSpPr txBox="1"/>
      </xdr:nvSpPr>
      <xdr:spPr>
        <a:xfrm>
          <a:off x="5041900" y="10587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83608</xdr:rowOff>
    </xdr:from>
    <xdr:to>
      <xdr:col>19</xdr:col>
      <xdr:colOff>184150</xdr:colOff>
      <xdr:row>64</xdr:row>
      <xdr:rowOff>13758</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064000" y="1088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169985</xdr:rowOff>
    </xdr:from>
    <xdr:ext cx="7366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3733800" y="109713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138854</xdr:rowOff>
    </xdr:from>
    <xdr:to>
      <xdr:col>15</xdr:col>
      <xdr:colOff>133350</xdr:colOff>
      <xdr:row>66</xdr:row>
      <xdr:rowOff>69004</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3175000" y="11283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53781</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2844800" y="11369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134831</xdr:rowOff>
    </xdr:from>
    <xdr:to>
      <xdr:col>11</xdr:col>
      <xdr:colOff>82550</xdr:colOff>
      <xdr:row>66</xdr:row>
      <xdr:rowOff>64981</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2286000" y="11279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49758</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955800" y="11365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32808</xdr:rowOff>
    </xdr:from>
    <xdr:to>
      <xdr:col>7</xdr:col>
      <xdr:colOff>31750</xdr:colOff>
      <xdr:row>64</xdr:row>
      <xdr:rowOff>134408</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1397000" y="1100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119185</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066800" y="11091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[472,906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161,801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人件費、物件費及び維持補修費の合計額の人口 </a:t>
          </a:r>
          <a:r>
            <a:rPr kumimoji="1" lang="en-US" altLang="ja-JP" sz="1300">
              <a:latin typeface="ＭＳ Ｐゴシック" panose="020B0600070205080204" pitchFamily="50" charset="-128"/>
              <a:ea typeface="ＭＳ Ｐゴシック" panose="020B0600070205080204" pitchFamily="50" charset="-128"/>
            </a:rPr>
            <a:t>1 </a:t>
          </a:r>
          <a:r>
            <a:rPr kumimoji="1" lang="ja-JP" altLang="en-US" sz="1300">
              <a:latin typeface="ＭＳ Ｐゴシック" panose="020B0600070205080204" pitchFamily="50" charset="-128"/>
              <a:ea typeface="ＭＳ Ｐゴシック" panose="020B0600070205080204" pitchFamily="50" charset="-128"/>
            </a:rPr>
            <a:t>人当たりの金額が類似団体平均を上回っているのは、主に人口減が要因となっている。</a:t>
          </a:r>
        </a:p>
        <a:p>
          <a:r>
            <a:rPr kumimoji="1" lang="ja-JP" altLang="en-US" sz="1300">
              <a:latin typeface="ＭＳ Ｐゴシック" panose="020B0600070205080204" pitchFamily="50" charset="-128"/>
              <a:ea typeface="ＭＳ Ｐゴシック" panose="020B0600070205080204" pitchFamily="50" charset="-128"/>
            </a:rPr>
            <a:t>　今後も、公共施設の適正配置や安芸太田町中期財政運営方針及び安芸太田町定員管理計画の着実な推進により事業費等の更なる選択と集中を図る取組みや人件費等の経常的経費抑制を進め、コストの低減を図る。</a:t>
          </a:r>
        </a:p>
      </xdr:txBody>
    </xdr:sp>
    <xdr:clientData/>
  </xdr:twoCellAnchor>
  <xdr:oneCellAnchor>
    <xdr:from>
      <xdr:col>3</xdr:col>
      <xdr:colOff>95250</xdr:colOff>
      <xdr:row>77</xdr:row>
      <xdr:rowOff>6350</xdr:rowOff>
    </xdr:from>
    <xdr:ext cx="349839" cy="225703"/>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a:extLst>
            <a:ext uri="{FF2B5EF4-FFF2-40B4-BE49-F238E27FC236}">
              <a16:creationId xmlns:a16="http://schemas.microsoft.com/office/drawing/2014/main" id="{00000000-0008-0000-0300-0000BE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166018</xdr:rowOff>
    </xdr:from>
    <xdr:to>
      <xdr:col>23</xdr:col>
      <xdr:colOff>133350</xdr:colOff>
      <xdr:row>88</xdr:row>
      <xdr:rowOff>128623</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flipV="1">
          <a:off x="4953000" y="13710568"/>
          <a:ext cx="0" cy="15056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100700</xdr:rowOff>
    </xdr:from>
    <xdr:ext cx="762000" cy="259045"/>
    <xdr:sp macro="" textlink="">
      <xdr:nvSpPr>
        <xdr:cNvPr id="192" name="人件費・物件費等の状況最小値テキスト">
          <a:extLst>
            <a:ext uri="{FF2B5EF4-FFF2-40B4-BE49-F238E27FC236}">
              <a16:creationId xmlns:a16="http://schemas.microsoft.com/office/drawing/2014/main" id="{00000000-0008-0000-0300-0000C0000000}"/>
            </a:ext>
          </a:extLst>
        </xdr:cNvPr>
        <xdr:cNvSpPr txBox="1"/>
      </xdr:nvSpPr>
      <xdr:spPr>
        <a:xfrm>
          <a:off x="5041900" y="15188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128623</xdr:rowOff>
    </xdr:from>
    <xdr:to>
      <xdr:col>24</xdr:col>
      <xdr:colOff>12700</xdr:colOff>
      <xdr:row>88</xdr:row>
      <xdr:rowOff>128623</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52162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80945</xdr:rowOff>
    </xdr:from>
    <xdr:ext cx="762000" cy="259045"/>
    <xdr:sp macro="" textlink="">
      <xdr:nvSpPr>
        <xdr:cNvPr id="194" name="人件費・物件費等の状況最大値テキスト">
          <a:extLst>
            <a:ext uri="{FF2B5EF4-FFF2-40B4-BE49-F238E27FC236}">
              <a16:creationId xmlns:a16="http://schemas.microsoft.com/office/drawing/2014/main" id="{00000000-0008-0000-0300-0000C2000000}"/>
            </a:ext>
          </a:extLst>
        </xdr:cNvPr>
        <xdr:cNvSpPr txBox="1"/>
      </xdr:nvSpPr>
      <xdr:spPr>
        <a:xfrm>
          <a:off x="5041900" y="13454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166018</xdr:rowOff>
    </xdr:from>
    <xdr:to>
      <xdr:col>24</xdr:col>
      <xdr:colOff>12700</xdr:colOff>
      <xdr:row>79</xdr:row>
      <xdr:rowOff>166018</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3710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74892</xdr:rowOff>
    </xdr:from>
    <xdr:to>
      <xdr:col>23</xdr:col>
      <xdr:colOff>133350</xdr:colOff>
      <xdr:row>83</xdr:row>
      <xdr:rowOff>119086</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114800" y="14305242"/>
          <a:ext cx="838200" cy="44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29294</xdr:rowOff>
    </xdr:from>
    <xdr:ext cx="762000" cy="259045"/>
    <xdr:sp macro="" textlink="">
      <xdr:nvSpPr>
        <xdr:cNvPr id="197" name="人件費・物件費等の状況平均値テキスト">
          <a:extLst>
            <a:ext uri="{FF2B5EF4-FFF2-40B4-BE49-F238E27FC236}">
              <a16:creationId xmlns:a16="http://schemas.microsoft.com/office/drawing/2014/main" id="{00000000-0008-0000-0300-0000C5000000}"/>
            </a:ext>
          </a:extLst>
        </xdr:cNvPr>
        <xdr:cNvSpPr txBox="1"/>
      </xdr:nvSpPr>
      <xdr:spPr>
        <a:xfrm>
          <a:off x="5041900" y="137452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274,770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12767</xdr:rowOff>
    </xdr:from>
    <xdr:to>
      <xdr:col>23</xdr:col>
      <xdr:colOff>184150</xdr:colOff>
      <xdr:row>81</xdr:row>
      <xdr:rowOff>114367</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902200" y="13900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36120</xdr:rowOff>
    </xdr:from>
    <xdr:to>
      <xdr:col>19</xdr:col>
      <xdr:colOff>133350</xdr:colOff>
      <xdr:row>83</xdr:row>
      <xdr:rowOff>74892</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3225800" y="14266470"/>
          <a:ext cx="889000" cy="38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163063</xdr:rowOff>
    </xdr:from>
    <xdr:to>
      <xdr:col>19</xdr:col>
      <xdr:colOff>184150</xdr:colOff>
      <xdr:row>81</xdr:row>
      <xdr:rowOff>93213</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4064000" y="13879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103390</xdr:rowOff>
    </xdr:from>
    <xdr:ext cx="7366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3733800" y="136479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36120</xdr:rowOff>
    </xdr:from>
    <xdr:to>
      <xdr:col>15</xdr:col>
      <xdr:colOff>82550</xdr:colOff>
      <xdr:row>83</xdr:row>
      <xdr:rowOff>60230</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flipV="1">
          <a:off x="2336800" y="14266470"/>
          <a:ext cx="889000" cy="24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128608</xdr:rowOff>
    </xdr:from>
    <xdr:to>
      <xdr:col>15</xdr:col>
      <xdr:colOff>133350</xdr:colOff>
      <xdr:row>81</xdr:row>
      <xdr:rowOff>58758</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3175000" y="13844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68935</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2844800" y="13613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28815</xdr:rowOff>
    </xdr:from>
    <xdr:to>
      <xdr:col>11</xdr:col>
      <xdr:colOff>31750</xdr:colOff>
      <xdr:row>83</xdr:row>
      <xdr:rowOff>60230</xdr:rowOff>
    </xdr:to>
    <xdr:cxnSp macro="">
      <xdr:nvCxnSpPr>
        <xdr:cNvPr id="205" name="直線コネクタ 204">
          <a:extLst>
            <a:ext uri="{FF2B5EF4-FFF2-40B4-BE49-F238E27FC236}">
              <a16:creationId xmlns:a16="http://schemas.microsoft.com/office/drawing/2014/main" id="{00000000-0008-0000-0300-0000CD000000}"/>
            </a:ext>
          </a:extLst>
        </xdr:cNvPr>
        <xdr:cNvCxnSpPr/>
      </xdr:nvCxnSpPr>
      <xdr:spPr>
        <a:xfrm>
          <a:off x="1447800" y="14259165"/>
          <a:ext cx="889000" cy="31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113649</xdr:rowOff>
    </xdr:from>
    <xdr:to>
      <xdr:col>11</xdr:col>
      <xdr:colOff>82550</xdr:colOff>
      <xdr:row>81</xdr:row>
      <xdr:rowOff>43799</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2286000" y="13829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53976</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955800" y="13598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114312</xdr:rowOff>
    </xdr:from>
    <xdr:to>
      <xdr:col>7</xdr:col>
      <xdr:colOff>31750</xdr:colOff>
      <xdr:row>81</xdr:row>
      <xdr:rowOff>44462</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1397000" y="13830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54639</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066800" y="13599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68286</xdr:rowOff>
    </xdr:from>
    <xdr:to>
      <xdr:col>23</xdr:col>
      <xdr:colOff>184150</xdr:colOff>
      <xdr:row>83</xdr:row>
      <xdr:rowOff>169886</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902200" y="14298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40363</xdr:rowOff>
    </xdr:from>
    <xdr:ext cx="762000" cy="259045"/>
    <xdr:sp macro="" textlink="">
      <xdr:nvSpPr>
        <xdr:cNvPr id="216" name="人件費・物件費等の状況該当値テキスト">
          <a:extLst>
            <a:ext uri="{FF2B5EF4-FFF2-40B4-BE49-F238E27FC236}">
              <a16:creationId xmlns:a16="http://schemas.microsoft.com/office/drawing/2014/main" id="{00000000-0008-0000-0300-0000D8000000}"/>
            </a:ext>
          </a:extLst>
        </xdr:cNvPr>
        <xdr:cNvSpPr txBox="1"/>
      </xdr:nvSpPr>
      <xdr:spPr>
        <a:xfrm>
          <a:off x="5041900" y="14270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472,906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24092</xdr:rowOff>
    </xdr:from>
    <xdr:to>
      <xdr:col>19</xdr:col>
      <xdr:colOff>184150</xdr:colOff>
      <xdr:row>83</xdr:row>
      <xdr:rowOff>125692</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4064000" y="14254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110469</xdr:rowOff>
    </xdr:from>
    <xdr:ext cx="7366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3733800" y="143408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156770</xdr:rowOff>
    </xdr:from>
    <xdr:to>
      <xdr:col>15</xdr:col>
      <xdr:colOff>133350</xdr:colOff>
      <xdr:row>83</xdr:row>
      <xdr:rowOff>86920</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3175000" y="14215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71697</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2844800" y="14302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9430</xdr:rowOff>
    </xdr:from>
    <xdr:to>
      <xdr:col>11</xdr:col>
      <xdr:colOff>82550</xdr:colOff>
      <xdr:row>83</xdr:row>
      <xdr:rowOff>111030</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2286000" y="1423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95807</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955800" y="1432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149465</xdr:rowOff>
    </xdr:from>
    <xdr:to>
      <xdr:col>7</xdr:col>
      <xdr:colOff>31750</xdr:colOff>
      <xdr:row>83</xdr:row>
      <xdr:rowOff>79615</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1397000" y="14208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64392</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066800" y="14294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安芸太田町定員適正化計画により、以前に比べ類似団体内平均値水準に近づく状況となっている。今後も安芸太田町定員管理計画を着実に推進するとともに、引き続き縮減に努める。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79375</xdr:rowOff>
    </xdr:from>
    <xdr:to>
      <xdr:col>85</xdr:col>
      <xdr:colOff>95250</xdr:colOff>
      <xdr:row>90</xdr:row>
      <xdr:rowOff>79375</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108602</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161925</xdr:rowOff>
    </xdr:from>
    <xdr:to>
      <xdr:col>85</xdr:col>
      <xdr:colOff>95250</xdr:colOff>
      <xdr:row>86</xdr:row>
      <xdr:rowOff>161925</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19702</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73025</xdr:rowOff>
    </xdr:from>
    <xdr:to>
      <xdr:col>85</xdr:col>
      <xdr:colOff>95250</xdr:colOff>
      <xdr:row>83</xdr:row>
      <xdr:rowOff>73025</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102252</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79</xdr:row>
      <xdr:rowOff>155575</xdr:rowOff>
    </xdr:from>
    <xdr:to>
      <xdr:col>85</xdr:col>
      <xdr:colOff>95250</xdr:colOff>
      <xdr:row>79</xdr:row>
      <xdr:rowOff>155575</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2827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13352</xdr:rowOff>
    </xdr:from>
    <xdr:ext cx="762000" cy="259045"/>
    <xdr:sp macro="" textlink="">
      <xdr:nvSpPr>
        <xdr:cNvPr id="253" name="テキスト ボックス 252">
          <a:extLst>
            <a:ext uri="{FF2B5EF4-FFF2-40B4-BE49-F238E27FC236}">
              <a16:creationId xmlns:a16="http://schemas.microsoft.com/office/drawing/2014/main" id="{00000000-0008-0000-0300-0000FD000000}"/>
            </a:ext>
          </a:extLst>
        </xdr:cNvPr>
        <xdr:cNvSpPr txBox="1"/>
      </xdr:nvSpPr>
      <xdr:spPr>
        <a:xfrm>
          <a:off x="1206500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5" name="テキスト ボックス 254">
          <a:extLst>
            <a:ext uri="{FF2B5EF4-FFF2-40B4-BE49-F238E27FC236}">
              <a16:creationId xmlns:a16="http://schemas.microsoft.com/office/drawing/2014/main" id="{00000000-0008-0000-0300-0000FF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6" name="給与水準   （国との比較）グラフ枠">
          <a:extLst>
            <a:ext uri="{FF2B5EF4-FFF2-40B4-BE49-F238E27FC236}">
              <a16:creationId xmlns:a16="http://schemas.microsoft.com/office/drawing/2014/main" id="{00000000-0008-0000-0300-00000001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104775</xdr:rowOff>
    </xdr:from>
    <xdr:to>
      <xdr:col>81</xdr:col>
      <xdr:colOff>44450</xdr:colOff>
      <xdr:row>89</xdr:row>
      <xdr:rowOff>29634</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flipV="1">
          <a:off x="17018000" y="13820775"/>
          <a:ext cx="0" cy="14679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1711</xdr:rowOff>
    </xdr:from>
    <xdr:ext cx="762000" cy="259045"/>
    <xdr:sp macro="" textlink="">
      <xdr:nvSpPr>
        <xdr:cNvPr id="258" name="給与水準   （国との比較）最小値テキスト">
          <a:extLst>
            <a:ext uri="{FF2B5EF4-FFF2-40B4-BE49-F238E27FC236}">
              <a16:creationId xmlns:a16="http://schemas.microsoft.com/office/drawing/2014/main" id="{00000000-0008-0000-0300-000002010000}"/>
            </a:ext>
          </a:extLst>
        </xdr:cNvPr>
        <xdr:cNvSpPr txBox="1"/>
      </xdr:nvSpPr>
      <xdr:spPr>
        <a:xfrm>
          <a:off x="17106900" y="15260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29634</xdr:rowOff>
    </xdr:from>
    <xdr:to>
      <xdr:col>81</xdr:col>
      <xdr:colOff>133350</xdr:colOff>
      <xdr:row>89</xdr:row>
      <xdr:rowOff>29634</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929100" y="15288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19702</xdr:rowOff>
    </xdr:from>
    <xdr:ext cx="762000" cy="259045"/>
    <xdr:sp macro="" textlink="">
      <xdr:nvSpPr>
        <xdr:cNvPr id="260" name="給与水準   （国との比較）最大値テキスト">
          <a:extLst>
            <a:ext uri="{FF2B5EF4-FFF2-40B4-BE49-F238E27FC236}">
              <a16:creationId xmlns:a16="http://schemas.microsoft.com/office/drawing/2014/main" id="{00000000-0008-0000-0300-000004010000}"/>
            </a:ext>
          </a:extLst>
        </xdr:cNvPr>
        <xdr:cNvSpPr txBox="1"/>
      </xdr:nvSpPr>
      <xdr:spPr>
        <a:xfrm>
          <a:off x="17106900" y="1356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104775</xdr:rowOff>
    </xdr:from>
    <xdr:to>
      <xdr:col>81</xdr:col>
      <xdr:colOff>133350</xdr:colOff>
      <xdr:row>80</xdr:row>
      <xdr:rowOff>104775</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6929100" y="1382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61913</xdr:rowOff>
    </xdr:from>
    <xdr:to>
      <xdr:col>81</xdr:col>
      <xdr:colOff>44450</xdr:colOff>
      <xdr:row>85</xdr:row>
      <xdr:rowOff>61913</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6179800" y="1463516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118656</xdr:rowOff>
    </xdr:from>
    <xdr:ext cx="762000" cy="259045"/>
    <xdr:sp macro="" textlink="">
      <xdr:nvSpPr>
        <xdr:cNvPr id="263" name="給与水準   （国との比較）平均値テキスト">
          <a:extLst>
            <a:ext uri="{FF2B5EF4-FFF2-40B4-BE49-F238E27FC236}">
              <a16:creationId xmlns:a16="http://schemas.microsoft.com/office/drawing/2014/main" id="{00000000-0008-0000-0300-000007010000}"/>
            </a:ext>
          </a:extLst>
        </xdr:cNvPr>
        <xdr:cNvSpPr txBox="1"/>
      </xdr:nvSpPr>
      <xdr:spPr>
        <a:xfrm>
          <a:off x="17106900" y="14349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102129</xdr:rowOff>
    </xdr:from>
    <xdr:to>
      <xdr:col>81</xdr:col>
      <xdr:colOff>95250</xdr:colOff>
      <xdr:row>85</xdr:row>
      <xdr:rowOff>32279</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6967200" y="1450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61913</xdr:rowOff>
    </xdr:from>
    <xdr:to>
      <xdr:col>77</xdr:col>
      <xdr:colOff>44450</xdr:colOff>
      <xdr:row>85</xdr:row>
      <xdr:rowOff>162454</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flipV="1">
          <a:off x="15290800" y="14635163"/>
          <a:ext cx="889000" cy="100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102129</xdr:rowOff>
    </xdr:from>
    <xdr:to>
      <xdr:col>77</xdr:col>
      <xdr:colOff>95250</xdr:colOff>
      <xdr:row>85</xdr:row>
      <xdr:rowOff>32279</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6129000" y="1450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42456</xdr:rowOff>
    </xdr:from>
    <xdr:ext cx="7366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5798800" y="142728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162454</xdr:rowOff>
    </xdr:from>
    <xdr:to>
      <xdr:col>72</xdr:col>
      <xdr:colOff>203200</xdr:colOff>
      <xdr:row>86</xdr:row>
      <xdr:rowOff>11113</xdr:rowOff>
    </xdr:to>
    <xdr:cxnSp macro="">
      <xdr:nvCxnSpPr>
        <xdr:cNvPr id="268" name="直線コネクタ 267">
          <a:extLst>
            <a:ext uri="{FF2B5EF4-FFF2-40B4-BE49-F238E27FC236}">
              <a16:creationId xmlns:a16="http://schemas.microsoft.com/office/drawing/2014/main" id="{00000000-0008-0000-0300-00000C010000}"/>
            </a:ext>
          </a:extLst>
        </xdr:cNvPr>
        <xdr:cNvCxnSpPr/>
      </xdr:nvCxnSpPr>
      <xdr:spPr>
        <a:xfrm flipV="1">
          <a:off x="14401800" y="14735704"/>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71966</xdr:rowOff>
    </xdr:from>
    <xdr:to>
      <xdr:col>73</xdr:col>
      <xdr:colOff>44450</xdr:colOff>
      <xdr:row>85</xdr:row>
      <xdr:rowOff>2116</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5240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12293</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909800" y="14242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152400</xdr:rowOff>
    </xdr:from>
    <xdr:to>
      <xdr:col>68</xdr:col>
      <xdr:colOff>152400</xdr:colOff>
      <xdr:row>86</xdr:row>
      <xdr:rowOff>11113</xdr:rowOff>
    </xdr:to>
    <xdr:cxnSp macro="">
      <xdr:nvCxnSpPr>
        <xdr:cNvPr id="271" name="直線コネクタ 270">
          <a:extLst>
            <a:ext uri="{FF2B5EF4-FFF2-40B4-BE49-F238E27FC236}">
              <a16:creationId xmlns:a16="http://schemas.microsoft.com/office/drawing/2014/main" id="{00000000-0008-0000-0300-00000F010000}"/>
            </a:ext>
          </a:extLst>
        </xdr:cNvPr>
        <xdr:cNvCxnSpPr/>
      </xdr:nvCxnSpPr>
      <xdr:spPr>
        <a:xfrm>
          <a:off x="13512800" y="14725650"/>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41804</xdr:rowOff>
    </xdr:from>
    <xdr:to>
      <xdr:col>68</xdr:col>
      <xdr:colOff>203200</xdr:colOff>
      <xdr:row>84</xdr:row>
      <xdr:rowOff>143404</xdr:rowOff>
    </xdr:to>
    <xdr:sp macro="" textlink="">
      <xdr:nvSpPr>
        <xdr:cNvPr id="272" name="フローチャート: 判断 271">
          <a:extLst>
            <a:ext uri="{FF2B5EF4-FFF2-40B4-BE49-F238E27FC236}">
              <a16:creationId xmlns:a16="http://schemas.microsoft.com/office/drawing/2014/main" id="{00000000-0008-0000-0300-000010010000}"/>
            </a:ext>
          </a:extLst>
        </xdr:cNvPr>
        <xdr:cNvSpPr/>
      </xdr:nvSpPr>
      <xdr:spPr>
        <a:xfrm>
          <a:off x="14351000" y="1444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153581</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4020800" y="14212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41804</xdr:rowOff>
    </xdr:from>
    <xdr:to>
      <xdr:col>64</xdr:col>
      <xdr:colOff>152400</xdr:colOff>
      <xdr:row>84</xdr:row>
      <xdr:rowOff>143404</xdr:rowOff>
    </xdr:to>
    <xdr:sp macro="" textlink="">
      <xdr:nvSpPr>
        <xdr:cNvPr id="274" name="フローチャート: 判断 273">
          <a:extLst>
            <a:ext uri="{FF2B5EF4-FFF2-40B4-BE49-F238E27FC236}">
              <a16:creationId xmlns:a16="http://schemas.microsoft.com/office/drawing/2014/main" id="{00000000-0008-0000-0300-000012010000}"/>
            </a:ext>
          </a:extLst>
        </xdr:cNvPr>
        <xdr:cNvSpPr/>
      </xdr:nvSpPr>
      <xdr:spPr>
        <a:xfrm>
          <a:off x="13462000" y="1444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153581</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131800" y="14212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11113</xdr:rowOff>
    </xdr:from>
    <xdr:to>
      <xdr:col>81</xdr:col>
      <xdr:colOff>95250</xdr:colOff>
      <xdr:row>85</xdr:row>
      <xdr:rowOff>112713</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6967200" y="14584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154640</xdr:rowOff>
    </xdr:from>
    <xdr:ext cx="762000" cy="259045"/>
    <xdr:sp macro="" textlink="">
      <xdr:nvSpPr>
        <xdr:cNvPr id="282" name="給与水準   （国との比較）該当値テキスト">
          <a:extLst>
            <a:ext uri="{FF2B5EF4-FFF2-40B4-BE49-F238E27FC236}">
              <a16:creationId xmlns:a16="http://schemas.microsoft.com/office/drawing/2014/main" id="{00000000-0008-0000-0300-00001A010000}"/>
            </a:ext>
          </a:extLst>
        </xdr:cNvPr>
        <xdr:cNvSpPr txBox="1"/>
      </xdr:nvSpPr>
      <xdr:spPr>
        <a:xfrm>
          <a:off x="17106900" y="14556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11113</xdr:rowOff>
    </xdr:from>
    <xdr:to>
      <xdr:col>77</xdr:col>
      <xdr:colOff>95250</xdr:colOff>
      <xdr:row>85</xdr:row>
      <xdr:rowOff>112713</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6129000" y="14584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97490</xdr:rowOff>
    </xdr:from>
    <xdr:ext cx="7366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5798800" y="146707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111654</xdr:rowOff>
    </xdr:from>
    <xdr:to>
      <xdr:col>73</xdr:col>
      <xdr:colOff>44450</xdr:colOff>
      <xdr:row>86</xdr:row>
      <xdr:rowOff>41804</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5240000" y="14684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26581</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4909800" y="14771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131763</xdr:rowOff>
    </xdr:from>
    <xdr:to>
      <xdr:col>68</xdr:col>
      <xdr:colOff>203200</xdr:colOff>
      <xdr:row>86</xdr:row>
      <xdr:rowOff>61913</xdr:rowOff>
    </xdr:to>
    <xdr:sp macro="" textlink="">
      <xdr:nvSpPr>
        <xdr:cNvPr id="287" name="楕円 286">
          <a:extLst>
            <a:ext uri="{FF2B5EF4-FFF2-40B4-BE49-F238E27FC236}">
              <a16:creationId xmlns:a16="http://schemas.microsoft.com/office/drawing/2014/main" id="{00000000-0008-0000-0300-00001F010000}"/>
            </a:ext>
          </a:extLst>
        </xdr:cNvPr>
        <xdr:cNvSpPr/>
      </xdr:nvSpPr>
      <xdr:spPr>
        <a:xfrm>
          <a:off x="14351000" y="1470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46690</xdr:rowOff>
    </xdr:from>
    <xdr:ext cx="762000" cy="259045"/>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4020800" y="14791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101600</xdr:rowOff>
    </xdr:from>
    <xdr:to>
      <xdr:col>64</xdr:col>
      <xdr:colOff>152400</xdr:colOff>
      <xdr:row>86</xdr:row>
      <xdr:rowOff>31750</xdr:rowOff>
    </xdr:to>
    <xdr:sp macro="" textlink="">
      <xdr:nvSpPr>
        <xdr:cNvPr id="289" name="楕円 288">
          <a:extLst>
            <a:ext uri="{FF2B5EF4-FFF2-40B4-BE49-F238E27FC236}">
              <a16:creationId xmlns:a16="http://schemas.microsoft.com/office/drawing/2014/main" id="{00000000-0008-0000-0300-000021010000}"/>
            </a:ext>
          </a:extLst>
        </xdr:cNvPr>
        <xdr:cNvSpPr/>
      </xdr:nvSpPr>
      <xdr:spPr>
        <a:xfrm>
          <a:off x="13462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16527</xdr:rowOff>
    </xdr:from>
    <xdr:ext cx="762000" cy="259045"/>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3131800" y="147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[22.43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2" name="正方形/長方形 301">
          <a:extLst>
            <a:ext uri="{FF2B5EF4-FFF2-40B4-BE49-F238E27FC236}">
              <a16:creationId xmlns:a16="http://schemas.microsoft.com/office/drawing/2014/main" id="{00000000-0008-0000-0300-00002E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町は面積が広く集落が広域に散在しているという地理的な条件、過疎高齢化、及び町村合併等の理由から元々職員数が多いが、安芸太田町定員管理計画に基づき、職員の年齢構成、人件費、さらには町の政策、行政課題等を総合的に考慮し、適正な定員管理に取り組む中で適正配置を行い縮減に努める。</a:t>
          </a:r>
        </a:p>
      </xdr:txBody>
    </xdr:sp>
    <xdr:clientData/>
  </xdr:twoCellAnchor>
  <xdr:oneCellAnchor>
    <xdr:from>
      <xdr:col>61</xdr:col>
      <xdr:colOff>6350</xdr:colOff>
      <xdr:row>54</xdr:row>
      <xdr:rowOff>139700</xdr:rowOff>
    </xdr:from>
    <xdr:ext cx="349839" cy="225703"/>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6" name="テキスト ボックス 315">
          <a:extLst>
            <a:ext uri="{FF2B5EF4-FFF2-40B4-BE49-F238E27FC236}">
              <a16:creationId xmlns:a16="http://schemas.microsoft.com/office/drawing/2014/main" id="{00000000-0008-0000-0300-00003C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8" name="テキスト ボックス 317">
          <a:extLst>
            <a:ext uri="{FF2B5EF4-FFF2-40B4-BE49-F238E27FC236}">
              <a16:creationId xmlns:a16="http://schemas.microsoft.com/office/drawing/2014/main" id="{00000000-0008-0000-0300-00003E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9" name="定員管理の状況グラフ枠">
          <a:extLst>
            <a:ext uri="{FF2B5EF4-FFF2-40B4-BE49-F238E27FC236}">
              <a16:creationId xmlns:a16="http://schemas.microsoft.com/office/drawing/2014/main" id="{00000000-0008-0000-0300-00003F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147786</xdr:rowOff>
    </xdr:from>
    <xdr:to>
      <xdr:col>81</xdr:col>
      <xdr:colOff>44450</xdr:colOff>
      <xdr:row>67</xdr:row>
      <xdr:rowOff>154813</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flipV="1">
          <a:off x="17018000" y="10263336"/>
          <a:ext cx="0" cy="13786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126890</xdr:rowOff>
    </xdr:from>
    <xdr:ext cx="762000" cy="259045"/>
    <xdr:sp macro="" textlink="">
      <xdr:nvSpPr>
        <xdr:cNvPr id="321" name="定員管理の状況最小値テキスト">
          <a:extLst>
            <a:ext uri="{FF2B5EF4-FFF2-40B4-BE49-F238E27FC236}">
              <a16:creationId xmlns:a16="http://schemas.microsoft.com/office/drawing/2014/main" id="{00000000-0008-0000-0300-000041010000}"/>
            </a:ext>
          </a:extLst>
        </xdr:cNvPr>
        <xdr:cNvSpPr txBox="1"/>
      </xdr:nvSpPr>
      <xdr:spPr>
        <a:xfrm>
          <a:off x="17106900" y="11614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154813</xdr:rowOff>
    </xdr:from>
    <xdr:to>
      <xdr:col>81</xdr:col>
      <xdr:colOff>133350</xdr:colOff>
      <xdr:row>67</xdr:row>
      <xdr:rowOff>154813</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929100" y="11641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62713</xdr:rowOff>
    </xdr:from>
    <xdr:ext cx="762000" cy="259045"/>
    <xdr:sp macro="" textlink="">
      <xdr:nvSpPr>
        <xdr:cNvPr id="323" name="定員管理の状況最大値テキスト">
          <a:extLst>
            <a:ext uri="{FF2B5EF4-FFF2-40B4-BE49-F238E27FC236}">
              <a16:creationId xmlns:a16="http://schemas.microsoft.com/office/drawing/2014/main" id="{00000000-0008-0000-0300-000043010000}"/>
            </a:ext>
          </a:extLst>
        </xdr:cNvPr>
        <xdr:cNvSpPr txBox="1"/>
      </xdr:nvSpPr>
      <xdr:spPr>
        <a:xfrm>
          <a:off x="17106900" y="10006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147786</xdr:rowOff>
    </xdr:from>
    <xdr:to>
      <xdr:col>81</xdr:col>
      <xdr:colOff>133350</xdr:colOff>
      <xdr:row>59</xdr:row>
      <xdr:rowOff>147786</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6929100" y="10263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66</xdr:row>
      <xdr:rowOff>19007</xdr:rowOff>
    </xdr:from>
    <xdr:to>
      <xdr:col>81</xdr:col>
      <xdr:colOff>44450</xdr:colOff>
      <xdr:row>66</xdr:row>
      <xdr:rowOff>76919</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6179800" y="11334707"/>
          <a:ext cx="8382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35111</xdr:rowOff>
    </xdr:from>
    <xdr:ext cx="762000" cy="259045"/>
    <xdr:sp macro="" textlink="">
      <xdr:nvSpPr>
        <xdr:cNvPr id="326" name="定員管理の状況平均値テキスト">
          <a:extLst>
            <a:ext uri="{FF2B5EF4-FFF2-40B4-BE49-F238E27FC236}">
              <a16:creationId xmlns:a16="http://schemas.microsoft.com/office/drawing/2014/main" id="{00000000-0008-0000-0300-000046010000}"/>
            </a:ext>
          </a:extLst>
        </xdr:cNvPr>
        <xdr:cNvSpPr txBox="1"/>
      </xdr:nvSpPr>
      <xdr:spPr>
        <a:xfrm>
          <a:off x="17106900" y="104935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18584</xdr:rowOff>
    </xdr:from>
    <xdr:to>
      <xdr:col>81</xdr:col>
      <xdr:colOff>95250</xdr:colOff>
      <xdr:row>62</xdr:row>
      <xdr:rowOff>120184</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6967200" y="10648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66</xdr:row>
      <xdr:rowOff>19007</xdr:rowOff>
    </xdr:from>
    <xdr:to>
      <xdr:col>77</xdr:col>
      <xdr:colOff>44450</xdr:colOff>
      <xdr:row>66</xdr:row>
      <xdr:rowOff>117941</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flipV="1">
          <a:off x="15290800" y="11334707"/>
          <a:ext cx="889000" cy="98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14563</xdr:rowOff>
    </xdr:from>
    <xdr:to>
      <xdr:col>77</xdr:col>
      <xdr:colOff>95250</xdr:colOff>
      <xdr:row>62</xdr:row>
      <xdr:rowOff>116163</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6129000" y="10644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126340</xdr:rowOff>
    </xdr:from>
    <xdr:ext cx="7366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5798800" y="10413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66</xdr:row>
      <xdr:rowOff>117941</xdr:rowOff>
    </xdr:from>
    <xdr:to>
      <xdr:col>72</xdr:col>
      <xdr:colOff>203200</xdr:colOff>
      <xdr:row>66</xdr:row>
      <xdr:rowOff>144483</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flipV="1">
          <a:off x="14401800" y="11433641"/>
          <a:ext cx="889000" cy="26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16976</xdr:rowOff>
    </xdr:from>
    <xdr:to>
      <xdr:col>73</xdr:col>
      <xdr:colOff>44450</xdr:colOff>
      <xdr:row>62</xdr:row>
      <xdr:rowOff>118576</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5240000" y="10646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128753</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909800" y="10415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66</xdr:row>
      <xdr:rowOff>144483</xdr:rowOff>
    </xdr:from>
    <xdr:to>
      <xdr:col>68</xdr:col>
      <xdr:colOff>152400</xdr:colOff>
      <xdr:row>66</xdr:row>
      <xdr:rowOff>162179</xdr:rowOff>
    </xdr:to>
    <xdr:cxnSp macro="">
      <xdr:nvCxnSpPr>
        <xdr:cNvPr id="334" name="直線コネクタ 333">
          <a:extLst>
            <a:ext uri="{FF2B5EF4-FFF2-40B4-BE49-F238E27FC236}">
              <a16:creationId xmlns:a16="http://schemas.microsoft.com/office/drawing/2014/main" id="{00000000-0008-0000-0300-00004E010000}"/>
            </a:ext>
          </a:extLst>
        </xdr:cNvPr>
        <xdr:cNvCxnSpPr/>
      </xdr:nvCxnSpPr>
      <xdr:spPr>
        <a:xfrm flipV="1">
          <a:off x="13512800" y="11460183"/>
          <a:ext cx="889000" cy="17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14563</xdr:rowOff>
    </xdr:from>
    <xdr:to>
      <xdr:col>68</xdr:col>
      <xdr:colOff>203200</xdr:colOff>
      <xdr:row>62</xdr:row>
      <xdr:rowOff>116163</xdr:rowOff>
    </xdr:to>
    <xdr:sp macro="" textlink="">
      <xdr:nvSpPr>
        <xdr:cNvPr id="335" name="フローチャート: 判断 334">
          <a:extLst>
            <a:ext uri="{FF2B5EF4-FFF2-40B4-BE49-F238E27FC236}">
              <a16:creationId xmlns:a16="http://schemas.microsoft.com/office/drawing/2014/main" id="{00000000-0008-0000-0300-00004F010000}"/>
            </a:ext>
          </a:extLst>
        </xdr:cNvPr>
        <xdr:cNvSpPr/>
      </xdr:nvSpPr>
      <xdr:spPr>
        <a:xfrm>
          <a:off x="14351000" y="10644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126340</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4020800" y="10413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19389</xdr:rowOff>
    </xdr:from>
    <xdr:to>
      <xdr:col>64</xdr:col>
      <xdr:colOff>152400</xdr:colOff>
      <xdr:row>62</xdr:row>
      <xdr:rowOff>120989</xdr:rowOff>
    </xdr:to>
    <xdr:sp macro="" textlink="">
      <xdr:nvSpPr>
        <xdr:cNvPr id="337" name="フローチャート: 判断 336">
          <a:extLst>
            <a:ext uri="{FF2B5EF4-FFF2-40B4-BE49-F238E27FC236}">
              <a16:creationId xmlns:a16="http://schemas.microsoft.com/office/drawing/2014/main" id="{00000000-0008-0000-0300-000051010000}"/>
            </a:ext>
          </a:extLst>
        </xdr:cNvPr>
        <xdr:cNvSpPr/>
      </xdr:nvSpPr>
      <xdr:spPr>
        <a:xfrm>
          <a:off x="13462000" y="10649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131166</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131800" y="10418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66</xdr:row>
      <xdr:rowOff>26119</xdr:rowOff>
    </xdr:from>
    <xdr:to>
      <xdr:col>81</xdr:col>
      <xdr:colOff>95250</xdr:colOff>
      <xdr:row>66</xdr:row>
      <xdr:rowOff>127719</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6967200" y="11341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65</xdr:row>
      <xdr:rowOff>169646</xdr:rowOff>
    </xdr:from>
    <xdr:ext cx="762000" cy="259045"/>
    <xdr:sp macro="" textlink="">
      <xdr:nvSpPr>
        <xdr:cNvPr id="345" name="定員管理の状況該当値テキスト">
          <a:extLst>
            <a:ext uri="{FF2B5EF4-FFF2-40B4-BE49-F238E27FC236}">
              <a16:creationId xmlns:a16="http://schemas.microsoft.com/office/drawing/2014/main" id="{00000000-0008-0000-0300-000059010000}"/>
            </a:ext>
          </a:extLst>
        </xdr:cNvPr>
        <xdr:cNvSpPr txBox="1"/>
      </xdr:nvSpPr>
      <xdr:spPr>
        <a:xfrm>
          <a:off x="17106900" y="11313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65</xdr:row>
      <xdr:rowOff>139657</xdr:rowOff>
    </xdr:from>
    <xdr:to>
      <xdr:col>77</xdr:col>
      <xdr:colOff>95250</xdr:colOff>
      <xdr:row>66</xdr:row>
      <xdr:rowOff>69807</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6129000" y="11283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66</xdr:row>
      <xdr:rowOff>54584</xdr:rowOff>
    </xdr:from>
    <xdr:ext cx="7366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5798800" y="113702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66</xdr:row>
      <xdr:rowOff>67141</xdr:rowOff>
    </xdr:from>
    <xdr:to>
      <xdr:col>73</xdr:col>
      <xdr:colOff>44450</xdr:colOff>
      <xdr:row>66</xdr:row>
      <xdr:rowOff>168741</xdr:rowOff>
    </xdr:to>
    <xdr:sp macro="" textlink="">
      <xdr:nvSpPr>
        <xdr:cNvPr id="348" name="楕円 347">
          <a:extLst>
            <a:ext uri="{FF2B5EF4-FFF2-40B4-BE49-F238E27FC236}">
              <a16:creationId xmlns:a16="http://schemas.microsoft.com/office/drawing/2014/main" id="{00000000-0008-0000-0300-00005C010000}"/>
            </a:ext>
          </a:extLst>
        </xdr:cNvPr>
        <xdr:cNvSpPr/>
      </xdr:nvSpPr>
      <xdr:spPr>
        <a:xfrm>
          <a:off x="15240000" y="11382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66</xdr:row>
      <xdr:rowOff>153518</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4909800" y="11469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66</xdr:row>
      <xdr:rowOff>93683</xdr:rowOff>
    </xdr:from>
    <xdr:to>
      <xdr:col>68</xdr:col>
      <xdr:colOff>203200</xdr:colOff>
      <xdr:row>67</xdr:row>
      <xdr:rowOff>23833</xdr:rowOff>
    </xdr:to>
    <xdr:sp macro="" textlink="">
      <xdr:nvSpPr>
        <xdr:cNvPr id="350" name="楕円 349">
          <a:extLst>
            <a:ext uri="{FF2B5EF4-FFF2-40B4-BE49-F238E27FC236}">
              <a16:creationId xmlns:a16="http://schemas.microsoft.com/office/drawing/2014/main" id="{00000000-0008-0000-0300-00005E010000}"/>
            </a:ext>
          </a:extLst>
        </xdr:cNvPr>
        <xdr:cNvSpPr/>
      </xdr:nvSpPr>
      <xdr:spPr>
        <a:xfrm>
          <a:off x="14351000" y="11409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67</xdr:row>
      <xdr:rowOff>8610</xdr:rowOff>
    </xdr:from>
    <xdr:ext cx="762000" cy="259045"/>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4020800" y="11495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66</xdr:row>
      <xdr:rowOff>111379</xdr:rowOff>
    </xdr:from>
    <xdr:to>
      <xdr:col>64</xdr:col>
      <xdr:colOff>152400</xdr:colOff>
      <xdr:row>67</xdr:row>
      <xdr:rowOff>41529</xdr:rowOff>
    </xdr:to>
    <xdr:sp macro="" textlink="">
      <xdr:nvSpPr>
        <xdr:cNvPr id="352" name="楕円 351">
          <a:extLst>
            <a:ext uri="{FF2B5EF4-FFF2-40B4-BE49-F238E27FC236}">
              <a16:creationId xmlns:a16="http://schemas.microsoft.com/office/drawing/2014/main" id="{00000000-0008-0000-0300-000060010000}"/>
            </a:ext>
          </a:extLst>
        </xdr:cNvPr>
        <xdr:cNvSpPr/>
      </xdr:nvSpPr>
      <xdr:spPr>
        <a:xfrm>
          <a:off x="13462000" y="11427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67</xdr:row>
      <xdr:rowOff>26306</xdr:rowOff>
    </xdr:from>
    <xdr:ext cx="762000" cy="259045"/>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3131800" y="11513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5" name="正方形/長方形 364">
          <a:extLst>
            <a:ext uri="{FF2B5EF4-FFF2-40B4-BE49-F238E27FC236}">
              <a16:creationId xmlns:a16="http://schemas.microsoft.com/office/drawing/2014/main" id="{00000000-0008-0000-0300-00006D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１８年度からの第１次安芸太田町行財政改革大綱に伴う起債抑制策により一時は改善傾向にあったが、近年の学校統廃合などの大規模事業に伴う起債償還の開始もあいまって０．１ポイント改善しているものの１２．３％と高止まりしており、依然として類似団体内平均値を上回っている状態である。　中期財政運営方針に基づき、投資的経費の抑制などに取り組み、引き続き水準を抑える。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5" name="テキスト ボックス 374">
          <a:extLst>
            <a:ext uri="{FF2B5EF4-FFF2-40B4-BE49-F238E27FC236}">
              <a16:creationId xmlns:a16="http://schemas.microsoft.com/office/drawing/2014/main" id="{00000000-0008-0000-0300-000077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7" name="テキスト ボックス 376">
          <a:extLst>
            <a:ext uri="{FF2B5EF4-FFF2-40B4-BE49-F238E27FC236}">
              <a16:creationId xmlns:a16="http://schemas.microsoft.com/office/drawing/2014/main" id="{00000000-0008-0000-0300-000079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00000000-0008-0000-0300-00007B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11684</xdr:rowOff>
    </xdr:from>
    <xdr:to>
      <xdr:col>81</xdr:col>
      <xdr:colOff>44450</xdr:colOff>
      <xdr:row>45</xdr:row>
      <xdr:rowOff>61214</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7018000" y="6183884"/>
          <a:ext cx="0" cy="15925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33291</xdr:rowOff>
    </xdr:from>
    <xdr:ext cx="762000" cy="259045"/>
    <xdr:sp macro="" textlink="">
      <xdr:nvSpPr>
        <xdr:cNvPr id="381" name="公債費負担の状況最小値テキスト">
          <a:extLst>
            <a:ext uri="{FF2B5EF4-FFF2-40B4-BE49-F238E27FC236}">
              <a16:creationId xmlns:a16="http://schemas.microsoft.com/office/drawing/2014/main" id="{00000000-0008-0000-0300-00007D010000}"/>
            </a:ext>
          </a:extLst>
        </xdr:cNvPr>
        <xdr:cNvSpPr txBox="1"/>
      </xdr:nvSpPr>
      <xdr:spPr>
        <a:xfrm>
          <a:off x="17106900" y="7748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61214</xdr:rowOff>
    </xdr:from>
    <xdr:to>
      <xdr:col>81</xdr:col>
      <xdr:colOff>133350</xdr:colOff>
      <xdr:row>45</xdr:row>
      <xdr:rowOff>61214</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7776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98061</xdr:rowOff>
    </xdr:from>
    <xdr:ext cx="762000" cy="259045"/>
    <xdr:sp macro="" textlink="">
      <xdr:nvSpPr>
        <xdr:cNvPr id="383" name="公債費負担の状況最大値テキスト">
          <a:extLst>
            <a:ext uri="{FF2B5EF4-FFF2-40B4-BE49-F238E27FC236}">
              <a16:creationId xmlns:a16="http://schemas.microsoft.com/office/drawing/2014/main" id="{00000000-0008-0000-0300-00007F010000}"/>
            </a:ext>
          </a:extLst>
        </xdr:cNvPr>
        <xdr:cNvSpPr txBox="1"/>
      </xdr:nvSpPr>
      <xdr:spPr>
        <a:xfrm>
          <a:off x="17106900" y="5927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11684</xdr:rowOff>
    </xdr:from>
    <xdr:to>
      <xdr:col>81</xdr:col>
      <xdr:colOff>133350</xdr:colOff>
      <xdr:row>36</xdr:row>
      <xdr:rowOff>11684</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6183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75946</xdr:rowOff>
    </xdr:from>
    <xdr:to>
      <xdr:col>81</xdr:col>
      <xdr:colOff>44450</xdr:colOff>
      <xdr:row>43</xdr:row>
      <xdr:rowOff>85598</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6179800" y="7448296"/>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169943</xdr:rowOff>
    </xdr:from>
    <xdr:ext cx="762000" cy="259045"/>
    <xdr:sp macro="" textlink="">
      <xdr:nvSpPr>
        <xdr:cNvPr id="386" name="公債費負担の状況平均値テキスト">
          <a:extLst>
            <a:ext uri="{FF2B5EF4-FFF2-40B4-BE49-F238E27FC236}">
              <a16:creationId xmlns:a16="http://schemas.microsoft.com/office/drawing/2014/main" id="{00000000-0008-0000-0300-000082010000}"/>
            </a:ext>
          </a:extLst>
        </xdr:cNvPr>
        <xdr:cNvSpPr txBox="1"/>
      </xdr:nvSpPr>
      <xdr:spPr>
        <a:xfrm>
          <a:off x="17106900" y="68564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153416</xdr:rowOff>
    </xdr:from>
    <xdr:to>
      <xdr:col>81</xdr:col>
      <xdr:colOff>95250</xdr:colOff>
      <xdr:row>41</xdr:row>
      <xdr:rowOff>83566</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967200" y="701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85598</xdr:rowOff>
    </xdr:from>
    <xdr:to>
      <xdr:col>77</xdr:col>
      <xdr:colOff>44450</xdr:colOff>
      <xdr:row>43</xdr:row>
      <xdr:rowOff>104902</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5290800" y="7457948"/>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30226</xdr:rowOff>
    </xdr:from>
    <xdr:to>
      <xdr:col>77</xdr:col>
      <xdr:colOff>95250</xdr:colOff>
      <xdr:row>41</xdr:row>
      <xdr:rowOff>131826</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129000" y="70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142003</xdr:rowOff>
    </xdr:from>
    <xdr:ext cx="7366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798800" y="6828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54356</xdr:rowOff>
    </xdr:from>
    <xdr:to>
      <xdr:col>72</xdr:col>
      <xdr:colOff>203200</xdr:colOff>
      <xdr:row>43</xdr:row>
      <xdr:rowOff>104902</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a:off x="14401800" y="7255256"/>
          <a:ext cx="889000" cy="221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30226</xdr:rowOff>
    </xdr:from>
    <xdr:to>
      <xdr:col>73</xdr:col>
      <xdr:colOff>44450</xdr:colOff>
      <xdr:row>41</xdr:row>
      <xdr:rowOff>131826</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5240000" y="70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142003</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909800" y="682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148590</xdr:rowOff>
    </xdr:from>
    <xdr:to>
      <xdr:col>68</xdr:col>
      <xdr:colOff>152400</xdr:colOff>
      <xdr:row>42</xdr:row>
      <xdr:rowOff>54356</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a:off x="13512800" y="7178040"/>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10922</xdr:rowOff>
    </xdr:from>
    <xdr:to>
      <xdr:col>68</xdr:col>
      <xdr:colOff>203200</xdr:colOff>
      <xdr:row>41</xdr:row>
      <xdr:rowOff>112522</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4351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122699</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680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1270</xdr:rowOff>
    </xdr:from>
    <xdr:to>
      <xdr:col>64</xdr:col>
      <xdr:colOff>152400</xdr:colOff>
      <xdr:row>41</xdr:row>
      <xdr:rowOff>102870</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3462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113047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25146</xdr:rowOff>
    </xdr:from>
    <xdr:to>
      <xdr:col>81</xdr:col>
      <xdr:colOff>95250</xdr:colOff>
      <xdr:row>43</xdr:row>
      <xdr:rowOff>126746</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967200" y="7397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168673</xdr:rowOff>
    </xdr:from>
    <xdr:ext cx="762000" cy="259045"/>
    <xdr:sp macro="" textlink="">
      <xdr:nvSpPr>
        <xdr:cNvPr id="405" name="公債費負担の状況該当値テキスト">
          <a:extLst>
            <a:ext uri="{FF2B5EF4-FFF2-40B4-BE49-F238E27FC236}">
              <a16:creationId xmlns:a16="http://schemas.microsoft.com/office/drawing/2014/main" id="{00000000-0008-0000-0300-000095010000}"/>
            </a:ext>
          </a:extLst>
        </xdr:cNvPr>
        <xdr:cNvSpPr txBox="1"/>
      </xdr:nvSpPr>
      <xdr:spPr>
        <a:xfrm>
          <a:off x="17106900" y="7369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34798</xdr:rowOff>
    </xdr:from>
    <xdr:to>
      <xdr:col>77</xdr:col>
      <xdr:colOff>95250</xdr:colOff>
      <xdr:row>43</xdr:row>
      <xdr:rowOff>136398</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129000" y="7407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121175</xdr:rowOff>
    </xdr:from>
    <xdr:ext cx="7366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798800" y="7493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54102</xdr:rowOff>
    </xdr:from>
    <xdr:to>
      <xdr:col>73</xdr:col>
      <xdr:colOff>44450</xdr:colOff>
      <xdr:row>43</xdr:row>
      <xdr:rowOff>155702</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5240000" y="742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140479</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909800" y="7512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3556</xdr:rowOff>
    </xdr:from>
    <xdr:to>
      <xdr:col>68</xdr:col>
      <xdr:colOff>203200</xdr:colOff>
      <xdr:row>42</xdr:row>
      <xdr:rowOff>105156</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4351000" y="720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89933</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020800" y="7290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97790</xdr:rowOff>
    </xdr:from>
    <xdr:to>
      <xdr:col>64</xdr:col>
      <xdr:colOff>152400</xdr:colOff>
      <xdr:row>42</xdr:row>
      <xdr:rowOff>27940</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34620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12717</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131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将来負担比率は１９．６％となり、昨年度より大幅に改善している。</a:t>
          </a:r>
          <a:br>
            <a:rPr kumimoji="1" lang="ja-JP" altLang="en-US"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　しかし近年の大型公共事業に伴う大規模な起債償還に対応する公債費の増加等や、今後の起債借入によっては将来負担比率は悪化することが予測される。中期財政運営方針を基に、計画的な起債借入と、償還額に見合った施策展開をしていく必要がある。</a:t>
          </a: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a:extLst>
            <a:ext uri="{FF2B5EF4-FFF2-40B4-BE49-F238E27FC236}">
              <a16:creationId xmlns:a16="http://schemas.microsoft.com/office/drawing/2014/main" id="{00000000-0008-0000-0300-0000B9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46567</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flipV="1">
          <a:off x="17018000" y="2370667"/>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18644</xdr:rowOff>
    </xdr:from>
    <xdr:ext cx="762000" cy="259045"/>
    <xdr:sp macro="" textlink="">
      <xdr:nvSpPr>
        <xdr:cNvPr id="443" name="将来負担の状況最小値テキスト">
          <a:extLst>
            <a:ext uri="{FF2B5EF4-FFF2-40B4-BE49-F238E27FC236}">
              <a16:creationId xmlns:a16="http://schemas.microsoft.com/office/drawing/2014/main" id="{00000000-0008-0000-0300-0000BB010000}"/>
            </a:ext>
          </a:extLst>
        </xdr:cNvPr>
        <xdr:cNvSpPr txBox="1"/>
      </xdr:nvSpPr>
      <xdr:spPr>
        <a:xfrm>
          <a:off x="17106900" y="379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46567</xdr:rowOff>
    </xdr:from>
    <xdr:to>
      <xdr:col>81</xdr:col>
      <xdr:colOff>133350</xdr:colOff>
      <xdr:row>22</xdr:row>
      <xdr:rowOff>46567</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381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5" name="将来負担の状況最大値テキスト">
          <a:extLst>
            <a:ext uri="{FF2B5EF4-FFF2-40B4-BE49-F238E27FC236}">
              <a16:creationId xmlns:a16="http://schemas.microsoft.com/office/drawing/2014/main" id="{00000000-0008-0000-0300-0000BD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61666</xdr:rowOff>
    </xdr:from>
    <xdr:to>
      <xdr:col>81</xdr:col>
      <xdr:colOff>44450</xdr:colOff>
      <xdr:row>16</xdr:row>
      <xdr:rowOff>118110</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flipV="1">
          <a:off x="16179800" y="2633416"/>
          <a:ext cx="838200" cy="227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48" name="将来負担の状況平均値テキスト">
          <a:extLst>
            <a:ext uri="{FF2B5EF4-FFF2-40B4-BE49-F238E27FC236}">
              <a16:creationId xmlns:a16="http://schemas.microsoft.com/office/drawing/2014/main" id="{00000000-0008-0000-0300-0000C0010000}"/>
            </a:ext>
          </a:extLst>
        </xdr:cNvPr>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118110</xdr:rowOff>
    </xdr:from>
    <xdr:to>
      <xdr:col>77</xdr:col>
      <xdr:colOff>44450</xdr:colOff>
      <xdr:row>18</xdr:row>
      <xdr:rowOff>121073</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flipV="1">
          <a:off x="15290800" y="2861310"/>
          <a:ext cx="889000" cy="345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136596</xdr:rowOff>
    </xdr:from>
    <xdr:to>
      <xdr:col>77</xdr:col>
      <xdr:colOff>95250</xdr:colOff>
      <xdr:row>14</xdr:row>
      <xdr:rowOff>66746</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6129000" y="2365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76923</xdr:rowOff>
    </xdr:from>
    <xdr:ext cx="7366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798800" y="21343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18</xdr:row>
      <xdr:rowOff>121073</xdr:rowOff>
    </xdr:from>
    <xdr:to>
      <xdr:col>72</xdr:col>
      <xdr:colOff>203200</xdr:colOff>
      <xdr:row>18</xdr:row>
      <xdr:rowOff>162631</xdr:rowOff>
    </xdr:to>
    <xdr:cxnSp macro="">
      <xdr:nvCxnSpPr>
        <xdr:cNvPr id="453" name="直線コネクタ 452">
          <a:extLst>
            <a:ext uri="{FF2B5EF4-FFF2-40B4-BE49-F238E27FC236}">
              <a16:creationId xmlns:a16="http://schemas.microsoft.com/office/drawing/2014/main" id="{00000000-0008-0000-0300-0000C5010000}"/>
            </a:ext>
          </a:extLst>
        </xdr:cNvPr>
        <xdr:cNvCxnSpPr/>
      </xdr:nvCxnSpPr>
      <xdr:spPr>
        <a:xfrm flipV="1">
          <a:off x="14401800" y="3207173"/>
          <a:ext cx="889000" cy="41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131233</xdr:rowOff>
    </xdr:from>
    <xdr:to>
      <xdr:col>73</xdr:col>
      <xdr:colOff>44450</xdr:colOff>
      <xdr:row>14</xdr:row>
      <xdr:rowOff>61383</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5240000" y="236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71560</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909800" y="2128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18</xdr:row>
      <xdr:rowOff>162631</xdr:rowOff>
    </xdr:from>
    <xdr:to>
      <xdr:col>68</xdr:col>
      <xdr:colOff>152400</xdr:colOff>
      <xdr:row>19</xdr:row>
      <xdr:rowOff>39441</xdr:rowOff>
    </xdr:to>
    <xdr:cxnSp macro="">
      <xdr:nvCxnSpPr>
        <xdr:cNvPr id="456" name="直線コネクタ 455">
          <a:extLst>
            <a:ext uri="{FF2B5EF4-FFF2-40B4-BE49-F238E27FC236}">
              <a16:creationId xmlns:a16="http://schemas.microsoft.com/office/drawing/2014/main" id="{00000000-0008-0000-0300-0000C8010000}"/>
            </a:ext>
          </a:extLst>
        </xdr:cNvPr>
        <xdr:cNvCxnSpPr/>
      </xdr:nvCxnSpPr>
      <xdr:spPr>
        <a:xfrm flipV="1">
          <a:off x="13512800" y="3248731"/>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21449</xdr:rowOff>
    </xdr:from>
    <xdr:to>
      <xdr:col>68</xdr:col>
      <xdr:colOff>203200</xdr:colOff>
      <xdr:row>14</xdr:row>
      <xdr:rowOff>123049</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4351000" y="2421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133226</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020800" y="2190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61807</xdr:rowOff>
    </xdr:from>
    <xdr:to>
      <xdr:col>64</xdr:col>
      <xdr:colOff>152400</xdr:colOff>
      <xdr:row>15</xdr:row>
      <xdr:rowOff>163407</xdr:rowOff>
    </xdr:to>
    <xdr:sp macro="" textlink="">
      <xdr:nvSpPr>
        <xdr:cNvPr id="459" name="フローチャート: 判断 458">
          <a:extLst>
            <a:ext uri="{FF2B5EF4-FFF2-40B4-BE49-F238E27FC236}">
              <a16:creationId xmlns:a16="http://schemas.microsoft.com/office/drawing/2014/main" id="{00000000-0008-0000-0300-0000CB010000}"/>
            </a:ext>
          </a:extLst>
        </xdr:cNvPr>
        <xdr:cNvSpPr/>
      </xdr:nvSpPr>
      <xdr:spPr>
        <a:xfrm>
          <a:off x="13462000" y="2633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2134</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131800" y="2402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10866</xdr:rowOff>
    </xdr:from>
    <xdr:to>
      <xdr:col>81</xdr:col>
      <xdr:colOff>95250</xdr:colOff>
      <xdr:row>15</xdr:row>
      <xdr:rowOff>112466</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6967200" y="2582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154393</xdr:rowOff>
    </xdr:from>
    <xdr:ext cx="762000" cy="259045"/>
    <xdr:sp macro="" textlink="">
      <xdr:nvSpPr>
        <xdr:cNvPr id="467" name="将来負担の状況該当値テキスト">
          <a:extLst>
            <a:ext uri="{FF2B5EF4-FFF2-40B4-BE49-F238E27FC236}">
              <a16:creationId xmlns:a16="http://schemas.microsoft.com/office/drawing/2014/main" id="{00000000-0008-0000-0300-0000D3010000}"/>
            </a:ext>
          </a:extLst>
        </xdr:cNvPr>
        <xdr:cNvSpPr txBox="1"/>
      </xdr:nvSpPr>
      <xdr:spPr>
        <a:xfrm>
          <a:off x="17106900" y="2554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67310</xdr:rowOff>
    </xdr:from>
    <xdr:to>
      <xdr:col>77</xdr:col>
      <xdr:colOff>95250</xdr:colOff>
      <xdr:row>16</xdr:row>
      <xdr:rowOff>168910</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6129000" y="281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153687</xdr:rowOff>
    </xdr:from>
    <xdr:ext cx="7366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5798800" y="28968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70273</xdr:rowOff>
    </xdr:from>
    <xdr:to>
      <xdr:col>73</xdr:col>
      <xdr:colOff>44450</xdr:colOff>
      <xdr:row>19</xdr:row>
      <xdr:rowOff>423</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5240000" y="315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156650</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4909800" y="3242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111831</xdr:rowOff>
    </xdr:from>
    <xdr:to>
      <xdr:col>68</xdr:col>
      <xdr:colOff>203200</xdr:colOff>
      <xdr:row>19</xdr:row>
      <xdr:rowOff>41980</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4351000" y="319793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19</xdr:row>
      <xdr:rowOff>26757</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4020800" y="3284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160091</xdr:rowOff>
    </xdr:from>
    <xdr:to>
      <xdr:col>64</xdr:col>
      <xdr:colOff>152400</xdr:colOff>
      <xdr:row>19</xdr:row>
      <xdr:rowOff>90241</xdr:rowOff>
    </xdr:to>
    <xdr:sp macro="" textlink="">
      <xdr:nvSpPr>
        <xdr:cNvPr id="474" name="楕円 473">
          <a:extLst>
            <a:ext uri="{FF2B5EF4-FFF2-40B4-BE49-F238E27FC236}">
              <a16:creationId xmlns:a16="http://schemas.microsoft.com/office/drawing/2014/main" id="{00000000-0008-0000-0300-0000DA010000}"/>
            </a:ext>
          </a:extLst>
        </xdr:cNvPr>
        <xdr:cNvSpPr/>
      </xdr:nvSpPr>
      <xdr:spPr>
        <a:xfrm>
          <a:off x="13462000" y="3246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19</xdr:row>
      <xdr:rowOff>75018</xdr:rowOff>
    </xdr:from>
    <xdr:ext cx="762000" cy="259045"/>
    <xdr:sp macro="" textlink="">
      <xdr:nvSpPr>
        <xdr:cNvPr id="475" name="テキスト ボックス 474">
          <a:extLst>
            <a:ext uri="{FF2B5EF4-FFF2-40B4-BE49-F238E27FC236}">
              <a16:creationId xmlns:a16="http://schemas.microsoft.com/office/drawing/2014/main" id="{00000000-0008-0000-0300-0000DB010000}"/>
            </a:ext>
          </a:extLst>
        </xdr:cNvPr>
        <xdr:cNvSpPr txBox="1"/>
      </xdr:nvSpPr>
      <xdr:spPr>
        <a:xfrm>
          <a:off x="13131800" y="3332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136072</xdr:colOff>
      <xdr:row>26</xdr:row>
      <xdr:rowOff>7256</xdr:rowOff>
    </xdr:from>
    <xdr:ext cx="10355036" cy="591457"/>
    <xdr:sp macro="" textlink="">
      <xdr:nvSpPr>
        <xdr:cNvPr id="476" name="テキスト ボックス 475">
          <a:extLst>
            <a:ext uri="{FF2B5EF4-FFF2-40B4-BE49-F238E27FC236}">
              <a16:creationId xmlns:a16="http://schemas.microsoft.com/office/drawing/2014/main" id="{00000000-0008-0000-0300-0000DC010000}"/>
            </a:ext>
          </a:extLst>
        </xdr:cNvPr>
        <xdr:cNvSpPr txBox="1"/>
      </xdr:nvSpPr>
      <xdr:spPr>
        <a:xfrm>
          <a:off x="748393" y="4606470"/>
          <a:ext cx="10355036" cy="591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noAutofit/>
        </a:bodyPr>
        <a:lstStyle/>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「定員管理の</a:t>
          </a:r>
          <a:r>
            <a:rPr kumimoji="1" lang="ja-JP" altLang="en-US" sz="1000">
              <a:solidFill>
                <a:sysClr val="windowText" lastClr="000000"/>
              </a:solidFill>
              <a:latin typeface="+mn-ea"/>
              <a:ea typeface="+mn-ea"/>
            </a:rPr>
            <a:t>状況」の「人口</a:t>
          </a:r>
          <a:r>
            <a:rPr kumimoji="1" lang="en-US" altLang="ja-JP" sz="1000">
              <a:solidFill>
                <a:sysClr val="windowText" lastClr="000000"/>
              </a:solidFill>
              <a:latin typeface="+mn-ea"/>
              <a:ea typeface="+mn-ea"/>
            </a:rPr>
            <a:t>1,000</a:t>
          </a:r>
          <a:r>
            <a:rPr kumimoji="1" lang="ja-JP" altLang="en-US" sz="1000">
              <a:solidFill>
                <a:sysClr val="windowText" lastClr="000000"/>
              </a:solidFill>
              <a:latin typeface="+mn-ea"/>
              <a:ea typeface="+mn-ea"/>
            </a:rPr>
            <a:t>人当たり職員数」</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ysClr val="windowText" lastClr="000000"/>
              </a:solidFill>
              <a:latin typeface="ＭＳ Ｐゴシック" panose="020B0600070205080204" pitchFamily="50" charset="-128"/>
              <a:ea typeface="+mn-ea"/>
            </a:rPr>
            <a:t>職員数及び「給与水準（国との比較）」の「ラスパイレス指数」については、各調査対象年度の翌年の</a:t>
          </a:r>
          <a:endParaRPr kumimoji="1" lang="en-US" altLang="ja-JP" sz="1000">
            <a:solidFill>
              <a:sysClr val="windowText" lastClr="000000"/>
            </a:solidFill>
            <a:latin typeface="ＭＳ Ｐゴシック" panose="020B0600070205080204" pitchFamily="50" charset="-128"/>
            <a:ea typeface="+mn-ea"/>
          </a:endParaRPr>
        </a:p>
        <a:p>
          <a:pPr algn="l"/>
          <a:r>
            <a:rPr kumimoji="1" lang="en-US" altLang="ja-JP" sz="1000">
              <a:solidFill>
                <a:sysClr val="windowText" lastClr="000000"/>
              </a:solidFill>
              <a:latin typeface="ＭＳ Ｐゴシック" panose="020B0600070205080204" pitchFamily="50" charset="-128"/>
              <a:ea typeface="+mn-ea"/>
            </a:rPr>
            <a:t>   </a:t>
          </a:r>
          <a:r>
            <a:rPr kumimoji="1" lang="ja-JP" altLang="en-US" sz="1000">
              <a:solidFill>
                <a:sysClr val="windowText" lastClr="000000"/>
              </a:solidFill>
              <a:latin typeface="ＭＳ Ｐゴシック" panose="020B0600070205080204" pitchFamily="50" charset="-128"/>
              <a:ea typeface="+mn-ea"/>
            </a:rPr>
            <a:t>地方公務員給与実態調査に基づいているが、令和</a:t>
          </a:r>
          <a:r>
            <a:rPr kumimoji="1" lang="en-US" altLang="ja-JP" sz="1000">
              <a:solidFill>
                <a:sysClr val="windowText" lastClr="000000"/>
              </a:solidFill>
              <a:latin typeface="ＭＳ Ｐゴシック" panose="020B0600070205080204" pitchFamily="50" charset="-128"/>
              <a:ea typeface="+mn-ea"/>
            </a:rPr>
            <a:t>3</a:t>
          </a:r>
          <a:r>
            <a:rPr kumimoji="1" lang="ja-JP" altLang="en-US" sz="1000">
              <a:solidFill>
                <a:sysClr val="windowText" lastClr="000000"/>
              </a:solidFill>
              <a:latin typeface="ＭＳ Ｐゴシック" panose="020B0600070205080204" pitchFamily="50" charset="-128"/>
              <a:ea typeface="+mn-ea"/>
            </a:rPr>
            <a:t>年度は令和</a:t>
          </a:r>
          <a:r>
            <a:rPr kumimoji="1" lang="en-US" altLang="ja-JP" sz="1000">
              <a:solidFill>
                <a:sysClr val="windowText" lastClr="000000"/>
              </a:solidFill>
              <a:latin typeface="ＭＳ Ｐゴシック" panose="020B0600070205080204" pitchFamily="50" charset="-128"/>
              <a:ea typeface="+mn-ea"/>
            </a:rPr>
            <a:t>3</a:t>
          </a:r>
          <a:r>
            <a:rPr kumimoji="1" lang="ja-JP" altLang="en-US" sz="1000">
              <a:solidFill>
                <a:sysClr val="windowText" lastClr="000000"/>
              </a:solidFill>
              <a:latin typeface="ＭＳ Ｐゴシック" panose="020B0600070205080204" pitchFamily="50" charset="-128"/>
              <a:ea typeface="+mn-ea"/>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広島県安芸太田町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5,840
5,802
341.89
9,006,371
8,558,459
359,161
5,063,666
10,887,277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12.3
19.6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３年度は、大幅な機構改革を行うとともに職員数の抑制等もあり、前年度より２．４ポイント減少し、類似団体内平均値を２ポイント下回った。第４次計画となる定員管理計画に基づき、職員の適正配置を進めながら、人件費の削減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168910</xdr:rowOff>
    </xdr:from>
    <xdr:to>
      <xdr:col>24</xdr:col>
      <xdr:colOff>25400</xdr:colOff>
      <xdr:row>42</xdr:row>
      <xdr:rowOff>27940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82676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17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20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27940</xdr:rowOff>
    </xdr:from>
    <xdr:to>
      <xdr:col>24</xdr:col>
      <xdr:colOff>114300</xdr:colOff>
      <xdr:row>42</xdr:row>
      <xdr:rowOff>27940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228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83837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70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168910</xdr:rowOff>
    </xdr:from>
    <xdr:to>
      <xdr:col>24</xdr:col>
      <xdr:colOff>114300</xdr:colOff>
      <xdr:row>33</xdr:row>
      <xdr:rowOff>168910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826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43180</xdr:rowOff>
    </xdr:from>
    <xdr:to>
      <xdr:col>24</xdr:col>
      <xdr:colOff>25400</xdr:colOff>
      <xdr:row>37</xdr:row>
      <xdr:rowOff>54610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215380"/>
          <a:ext cx="8382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116857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144780</xdr:rowOff>
    </xdr:from>
    <xdr:to>
      <xdr:col>24</xdr:col>
      <xdr:colOff>76200</xdr:colOff>
      <xdr:row>37</xdr:row>
      <xdr:rowOff>74930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54610</xdr:rowOff>
    </xdr:from>
    <xdr:to>
      <xdr:col>19</xdr:col>
      <xdr:colOff>187325</xdr:colOff>
      <xdr:row>38</xdr:row>
      <xdr:rowOff>43180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39826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156210</xdr:rowOff>
    </xdr:from>
    <xdr:to>
      <xdr:col>20</xdr:col>
      <xdr:colOff>38100</xdr:colOff>
      <xdr:row>38</xdr:row>
      <xdr:rowOff>86360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4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71137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586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43180</xdr:rowOff>
    </xdr:from>
    <xdr:to>
      <xdr:col>15</xdr:col>
      <xdr:colOff>98425</xdr:colOff>
      <xdr:row>39</xdr:row>
      <xdr:rowOff>46990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558280"/>
          <a:ext cx="889000"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64770</xdr:rowOff>
    </xdr:from>
    <xdr:to>
      <xdr:col>15</xdr:col>
      <xdr:colOff>149225</xdr:colOff>
      <xdr:row>37</xdr:row>
      <xdr:rowOff>166370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5097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17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66040</xdr:rowOff>
    </xdr:from>
    <xdr:to>
      <xdr:col>11</xdr:col>
      <xdr:colOff>9525</xdr:colOff>
      <xdr:row>39</xdr:row>
      <xdr:rowOff>46990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58114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49530</xdr:rowOff>
    </xdr:from>
    <xdr:to>
      <xdr:col>11</xdr:col>
      <xdr:colOff>60325</xdr:colOff>
      <xdr:row>37</xdr:row>
      <xdr:rowOff>151130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393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161307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16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72390</xdr:rowOff>
    </xdr:from>
    <xdr:to>
      <xdr:col>6</xdr:col>
      <xdr:colOff>171450</xdr:colOff>
      <xdr:row>38</xdr:row>
      <xdr:rowOff>2540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12717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18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163830</xdr:rowOff>
    </xdr:from>
    <xdr:to>
      <xdr:col>24</xdr:col>
      <xdr:colOff>76200</xdr:colOff>
      <xdr:row>36</xdr:row>
      <xdr:rowOff>93980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16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8907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00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3810</xdr:rowOff>
    </xdr:from>
    <xdr:to>
      <xdr:col>20</xdr:col>
      <xdr:colOff>38100</xdr:colOff>
      <xdr:row>37</xdr:row>
      <xdr:rowOff>105410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34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115587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116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163830</xdr:rowOff>
    </xdr:from>
    <xdr:to>
      <xdr:col>15</xdr:col>
      <xdr:colOff>149225</xdr:colOff>
      <xdr:row>38</xdr:row>
      <xdr:rowOff>93980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50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78757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59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167640</xdr:rowOff>
    </xdr:from>
    <xdr:to>
      <xdr:col>11</xdr:col>
      <xdr:colOff>60325</xdr:colOff>
      <xdr:row>39</xdr:row>
      <xdr:rowOff>97790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68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82567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76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15240</xdr:rowOff>
    </xdr:from>
    <xdr:to>
      <xdr:col>6</xdr:col>
      <xdr:colOff>171450</xdr:colOff>
      <xdr:row>38</xdr:row>
      <xdr:rowOff>116840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53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101617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61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３年度は物件費に充当した一般財源は対前年度から５．０ポイント減少しており、類似団体内平均値を１．０ポイント下回っている。人口当たりの公共施設が過多であるという問題があるため、安芸太田町公共施設等総合管理計画に基づき、施設の解体や有効活用等の適正配置を進めていく。</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a:extLst>
            <a:ext uri="{FF2B5EF4-FFF2-40B4-BE49-F238E27FC236}">
              <a16:creationId xmlns:a16="http://schemas.microsoft.com/office/drawing/2014/main" id="{00000000-0008-0000-0400-000076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140716</xdr:rowOff>
    </xdr:from>
    <xdr:to>
      <xdr:col>82</xdr:col>
      <xdr:colOff>107950</xdr:colOff>
      <xdr:row>21</xdr:row>
      <xdr:rowOff>88138</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flipV="1">
          <a:off x="16510000" y="2541016"/>
          <a:ext cx="0" cy="1147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60215</xdr:rowOff>
    </xdr:from>
    <xdr:ext cx="762000" cy="259045"/>
    <xdr:sp macro="" textlink="">
      <xdr:nvSpPr>
        <xdr:cNvPr id="120" name="物件費最小値テキスト">
          <a:extLst>
            <a:ext uri="{FF2B5EF4-FFF2-40B4-BE49-F238E27FC236}">
              <a16:creationId xmlns:a16="http://schemas.microsoft.com/office/drawing/2014/main" id="{00000000-0008-0000-0400-000078000000}"/>
            </a:ext>
          </a:extLst>
        </xdr:cNvPr>
        <xdr:cNvSpPr txBox="1"/>
      </xdr:nvSpPr>
      <xdr:spPr>
        <a:xfrm>
          <a:off x="16598900" y="3660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88138</xdr:rowOff>
    </xdr:from>
    <xdr:to>
      <xdr:col>82</xdr:col>
      <xdr:colOff>196850</xdr:colOff>
      <xdr:row>21</xdr:row>
      <xdr:rowOff>88138</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3688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55643</xdr:rowOff>
    </xdr:from>
    <xdr:ext cx="762000" cy="259045"/>
    <xdr:sp macro="" textlink="">
      <xdr:nvSpPr>
        <xdr:cNvPr id="122" name="物件費最大値テキスト">
          <a:extLst>
            <a:ext uri="{FF2B5EF4-FFF2-40B4-BE49-F238E27FC236}">
              <a16:creationId xmlns:a16="http://schemas.microsoft.com/office/drawing/2014/main" id="{00000000-0008-0000-0400-00007A000000}"/>
            </a:ext>
          </a:extLst>
        </xdr:cNvPr>
        <xdr:cNvSpPr txBox="1"/>
      </xdr:nvSpPr>
      <xdr:spPr>
        <a:xfrm>
          <a:off x="16598900" y="2284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140716</xdr:rowOff>
    </xdr:from>
    <xdr:to>
      <xdr:col>82</xdr:col>
      <xdr:colOff>196850</xdr:colOff>
      <xdr:row>14</xdr:row>
      <xdr:rowOff>140716</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2541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90424</xdr:rowOff>
    </xdr:from>
    <xdr:to>
      <xdr:col>82</xdr:col>
      <xdr:colOff>107950</xdr:colOff>
      <xdr:row>17</xdr:row>
      <xdr:rowOff>147574</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5671800" y="2833624"/>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57421</xdr:rowOff>
    </xdr:from>
    <xdr:ext cx="762000" cy="259045"/>
    <xdr:sp macro="" textlink="">
      <xdr:nvSpPr>
        <xdr:cNvPr id="125" name="物件費平均値テキスト">
          <a:extLst>
            <a:ext uri="{FF2B5EF4-FFF2-40B4-BE49-F238E27FC236}">
              <a16:creationId xmlns:a16="http://schemas.microsoft.com/office/drawing/2014/main" id="{00000000-0008-0000-0400-00007D000000}"/>
            </a:ext>
          </a:extLst>
        </xdr:cNvPr>
        <xdr:cNvSpPr txBox="1"/>
      </xdr:nvSpPr>
      <xdr:spPr>
        <a:xfrm>
          <a:off x="16598900" y="2800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85344</xdr:rowOff>
    </xdr:from>
    <xdr:to>
      <xdr:col>82</xdr:col>
      <xdr:colOff>158750</xdr:colOff>
      <xdr:row>17</xdr:row>
      <xdr:rowOff>15494</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6459200" y="2828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147574</xdr:rowOff>
    </xdr:from>
    <xdr:to>
      <xdr:col>78</xdr:col>
      <xdr:colOff>69850</xdr:colOff>
      <xdr:row>18</xdr:row>
      <xdr:rowOff>154432</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4782800" y="3062224"/>
          <a:ext cx="889000" cy="178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121920</xdr:rowOff>
    </xdr:from>
    <xdr:to>
      <xdr:col>78</xdr:col>
      <xdr:colOff>120650</xdr:colOff>
      <xdr:row>17</xdr:row>
      <xdr:rowOff>52070</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5621000" y="286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62247</xdr:rowOff>
    </xdr:from>
    <xdr:ext cx="736600" cy="259045"/>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15290800" y="2633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154432</xdr:rowOff>
    </xdr:from>
    <xdr:to>
      <xdr:col>73</xdr:col>
      <xdr:colOff>180975</xdr:colOff>
      <xdr:row>19</xdr:row>
      <xdr:rowOff>10414</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3893800" y="324053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5334</xdr:rowOff>
    </xdr:from>
    <xdr:to>
      <xdr:col>74</xdr:col>
      <xdr:colOff>31750</xdr:colOff>
      <xdr:row>17</xdr:row>
      <xdr:rowOff>106934</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4732000" y="291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117111</xdr:rowOff>
    </xdr:from>
    <xdr:ext cx="7620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4401800" y="2688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136144</xdr:rowOff>
    </xdr:from>
    <xdr:to>
      <xdr:col>69</xdr:col>
      <xdr:colOff>92075</xdr:colOff>
      <xdr:row>19</xdr:row>
      <xdr:rowOff>10414</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004800" y="322224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167640</xdr:rowOff>
    </xdr:from>
    <xdr:to>
      <xdr:col>69</xdr:col>
      <xdr:colOff>142875</xdr:colOff>
      <xdr:row>17</xdr:row>
      <xdr:rowOff>97790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3843000" y="291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107967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3512800" y="267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158496</xdr:rowOff>
    </xdr:from>
    <xdr:to>
      <xdr:col>65</xdr:col>
      <xdr:colOff>53975</xdr:colOff>
      <xdr:row>17</xdr:row>
      <xdr:rowOff>88646</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2954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98823</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2623800" y="2670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39624</xdr:rowOff>
    </xdr:from>
    <xdr:to>
      <xdr:col>82</xdr:col>
      <xdr:colOff>158750</xdr:colOff>
      <xdr:row>16</xdr:row>
      <xdr:rowOff>141224</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6459200" y="2782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56151</xdr:rowOff>
    </xdr:from>
    <xdr:ext cx="762000" cy="259045"/>
    <xdr:sp macro="" textlink="">
      <xdr:nvSpPr>
        <xdr:cNvPr id="144" name="物件費該当値テキスト">
          <a:extLst>
            <a:ext uri="{FF2B5EF4-FFF2-40B4-BE49-F238E27FC236}">
              <a16:creationId xmlns:a16="http://schemas.microsoft.com/office/drawing/2014/main" id="{00000000-0008-0000-0400-000090000000}"/>
            </a:ext>
          </a:extLst>
        </xdr:cNvPr>
        <xdr:cNvSpPr txBox="1"/>
      </xdr:nvSpPr>
      <xdr:spPr>
        <a:xfrm>
          <a:off x="16598900" y="2627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96774</xdr:rowOff>
    </xdr:from>
    <xdr:to>
      <xdr:col>78</xdr:col>
      <xdr:colOff>120650</xdr:colOff>
      <xdr:row>18</xdr:row>
      <xdr:rowOff>26924</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5621000" y="3011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11701</xdr:rowOff>
    </xdr:from>
    <xdr:ext cx="7366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290800" y="30978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103632</xdr:rowOff>
    </xdr:from>
    <xdr:to>
      <xdr:col>74</xdr:col>
      <xdr:colOff>31750</xdr:colOff>
      <xdr:row>19</xdr:row>
      <xdr:rowOff>33782</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4732000" y="3189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18559</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4401800" y="3276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131064</xdr:rowOff>
    </xdr:from>
    <xdr:to>
      <xdr:col>69</xdr:col>
      <xdr:colOff>142875</xdr:colOff>
      <xdr:row>19</xdr:row>
      <xdr:rowOff>61214</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3843000" y="3217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45991</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3512800" y="3303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85344</xdr:rowOff>
    </xdr:from>
    <xdr:to>
      <xdr:col>65</xdr:col>
      <xdr:colOff>53975</xdr:colOff>
      <xdr:row>19</xdr:row>
      <xdr:rowOff>15494</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2954000" y="3171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271</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2623800" y="3257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内平均値を２．１ポイント下回り、類似団体内でも最小値に近い数値となっている。人口減少もあり対象者数の増加傾向はないものの、費用面では横ばいの状況である。引き続き各種手当等の資格審査の適正な運用に努める。</a:t>
          </a:r>
        </a:p>
      </xdr:txBody>
    </xdr:sp>
    <xdr:clientData/>
  </xdr:twoCellAnchor>
  <xdr:oneCellAnchor>
    <xdr:from>
      <xdr:col>3</xdr:col>
      <xdr:colOff>123825</xdr:colOff>
      <xdr:row>49</xdr:row>
      <xdr:rowOff>107950</xdr:rowOff>
    </xdr:from>
    <xdr:ext cx="298543" cy="225703"/>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8" name="テキスト ボックス 177">
          <a:extLst>
            <a:ext uri="{FF2B5EF4-FFF2-40B4-BE49-F238E27FC236}">
              <a16:creationId xmlns:a16="http://schemas.microsoft.com/office/drawing/2014/main" id="{00000000-0008-0000-0400-0000B2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45357</xdr:rowOff>
    </xdr:from>
    <xdr:to>
      <xdr:col>24</xdr:col>
      <xdr:colOff>25400</xdr:colOff>
      <xdr:row>61</xdr:row>
      <xdr:rowOff>20865</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303657"/>
          <a:ext cx="0" cy="11756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164392</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451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20865</xdr:rowOff>
    </xdr:from>
    <xdr:to>
      <xdr:col>24</xdr:col>
      <xdr:colOff>114300</xdr:colOff>
      <xdr:row>61</xdr:row>
      <xdr:rowOff>20865</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479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131734</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9047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45357</xdr:rowOff>
    </xdr:from>
    <xdr:to>
      <xdr:col>24</xdr:col>
      <xdr:colOff>114300</xdr:colOff>
      <xdr:row>54</xdr:row>
      <xdr:rowOff>45357</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303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151493</xdr:rowOff>
    </xdr:from>
    <xdr:to>
      <xdr:col>24</xdr:col>
      <xdr:colOff>25400</xdr:colOff>
      <xdr:row>54</xdr:row>
      <xdr:rowOff>127000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3987800" y="9238343"/>
          <a:ext cx="838200" cy="14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48277</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649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76200</xdr:rowOff>
    </xdr:from>
    <xdr:to>
      <xdr:col>24</xdr:col>
      <xdr:colOff>76200</xdr:colOff>
      <xdr:row>57</xdr:row>
      <xdr:rowOff>6350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135165</xdr:rowOff>
    </xdr:from>
    <xdr:to>
      <xdr:col>19</xdr:col>
      <xdr:colOff>187325</xdr:colOff>
      <xdr:row>53</xdr:row>
      <xdr:rowOff>151493</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3098800" y="9222015"/>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157843</xdr:rowOff>
    </xdr:from>
    <xdr:to>
      <xdr:col>20</xdr:col>
      <xdr:colOff>38100</xdr:colOff>
      <xdr:row>57</xdr:row>
      <xdr:rowOff>87993</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72770</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845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135165</xdr:rowOff>
    </xdr:from>
    <xdr:to>
      <xdr:col>15</xdr:col>
      <xdr:colOff>98425</xdr:colOff>
      <xdr:row>53</xdr:row>
      <xdr:rowOff>151493</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2209800" y="9222015"/>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84365</xdr:rowOff>
    </xdr:from>
    <xdr:to>
      <xdr:col>15</xdr:col>
      <xdr:colOff>149225</xdr:colOff>
      <xdr:row>58</xdr:row>
      <xdr:rowOff>14515</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85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170742</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94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135165</xdr:rowOff>
    </xdr:from>
    <xdr:to>
      <xdr:col>11</xdr:col>
      <xdr:colOff>9525</xdr:colOff>
      <xdr:row>53</xdr:row>
      <xdr:rowOff>151493</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1320800" y="9222015"/>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84365</xdr:rowOff>
    </xdr:from>
    <xdr:to>
      <xdr:col>11</xdr:col>
      <xdr:colOff>60325</xdr:colOff>
      <xdr:row>58</xdr:row>
      <xdr:rowOff>14515</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85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170742</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94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19050</xdr:rowOff>
    </xdr:from>
    <xdr:to>
      <xdr:col>6</xdr:col>
      <xdr:colOff>171450</xdr:colOff>
      <xdr:row>57</xdr:row>
      <xdr:rowOff>120650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105427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76200</xdr:rowOff>
    </xdr:from>
    <xdr:to>
      <xdr:col>24</xdr:col>
      <xdr:colOff>76200</xdr:colOff>
      <xdr:row>55</xdr:row>
      <xdr:rowOff>6350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156227</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924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100693</xdr:rowOff>
    </xdr:from>
    <xdr:to>
      <xdr:col>20</xdr:col>
      <xdr:colOff>38100</xdr:colOff>
      <xdr:row>54</xdr:row>
      <xdr:rowOff>30843</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9187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41020</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8956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84365</xdr:rowOff>
    </xdr:from>
    <xdr:to>
      <xdr:col>15</xdr:col>
      <xdr:colOff>149225</xdr:colOff>
      <xdr:row>54</xdr:row>
      <xdr:rowOff>14515</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917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24692</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8940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100693</xdr:rowOff>
    </xdr:from>
    <xdr:to>
      <xdr:col>11</xdr:col>
      <xdr:colOff>60325</xdr:colOff>
      <xdr:row>54</xdr:row>
      <xdr:rowOff>30843</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9187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41020</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8956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84365</xdr:rowOff>
    </xdr:from>
    <xdr:to>
      <xdr:col>6</xdr:col>
      <xdr:colOff>171450</xdr:colOff>
      <xdr:row>54</xdr:row>
      <xdr:rowOff>14515</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917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24692</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8940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ついては、類似団体内平均値より２．８ポイント上回っており、前年度比においても０．６ポイント上回っている。各特別会計への繰出金が大きな要因となっているが、引き続き各事業の経費節減を行う中で普通会計の負担を減らしていくよう努める。</a:t>
          </a: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a:extLst>
            <a:ext uri="{FF2B5EF4-FFF2-40B4-BE49-F238E27FC236}">
              <a16:creationId xmlns:a16="http://schemas.microsoft.com/office/drawing/2014/main" id="{00000000-0008-0000-0400-0000EF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33274</xdr:rowOff>
    </xdr:from>
    <xdr:to>
      <xdr:col>82</xdr:col>
      <xdr:colOff>107950</xdr:colOff>
      <xdr:row>61</xdr:row>
      <xdr:rowOff>161290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flipV="1">
          <a:off x="16510000" y="9120124"/>
          <a:ext cx="0" cy="1499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133367</xdr:rowOff>
    </xdr:from>
    <xdr:ext cx="762000" cy="259045"/>
    <xdr:sp macro="" textlink="">
      <xdr:nvSpPr>
        <xdr:cNvPr id="241" name="その他最小値テキスト">
          <a:extLst>
            <a:ext uri="{FF2B5EF4-FFF2-40B4-BE49-F238E27FC236}">
              <a16:creationId xmlns:a16="http://schemas.microsoft.com/office/drawing/2014/main" id="{00000000-0008-0000-0400-0000F1000000}"/>
            </a:ext>
          </a:extLst>
        </xdr:cNvPr>
        <xdr:cNvSpPr txBox="1"/>
      </xdr:nvSpPr>
      <xdr:spPr>
        <a:xfrm>
          <a:off x="16598900" y="1059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161290</xdr:rowOff>
    </xdr:from>
    <xdr:to>
      <xdr:col>82</xdr:col>
      <xdr:colOff>196850</xdr:colOff>
      <xdr:row>61</xdr:row>
      <xdr:rowOff>161290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6421100" y="1061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119651</xdr:rowOff>
    </xdr:from>
    <xdr:ext cx="762000" cy="259045"/>
    <xdr:sp macro="" textlink="">
      <xdr:nvSpPr>
        <xdr:cNvPr id="243" name="その他最大値テキスト">
          <a:extLst>
            <a:ext uri="{FF2B5EF4-FFF2-40B4-BE49-F238E27FC236}">
              <a16:creationId xmlns:a16="http://schemas.microsoft.com/office/drawing/2014/main" id="{00000000-0008-0000-0400-0000F3000000}"/>
            </a:ext>
          </a:extLst>
        </xdr:cNvPr>
        <xdr:cNvSpPr txBox="1"/>
      </xdr:nvSpPr>
      <xdr:spPr>
        <a:xfrm>
          <a:off x="16598900" y="8863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33274</xdr:rowOff>
    </xdr:from>
    <xdr:to>
      <xdr:col>82</xdr:col>
      <xdr:colOff>196850</xdr:colOff>
      <xdr:row>53</xdr:row>
      <xdr:rowOff>33274</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9120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120142</xdr:rowOff>
    </xdr:from>
    <xdr:to>
      <xdr:col>82</xdr:col>
      <xdr:colOff>107950</xdr:colOff>
      <xdr:row>56</xdr:row>
      <xdr:rowOff>3556</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flipV="1">
          <a:off x="15671800" y="9549892"/>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126001</xdr:rowOff>
    </xdr:from>
    <xdr:ext cx="762000" cy="259045"/>
    <xdr:sp macro="" textlink="">
      <xdr:nvSpPr>
        <xdr:cNvPr id="246" name="その他平均値テキスト">
          <a:extLst>
            <a:ext uri="{FF2B5EF4-FFF2-40B4-BE49-F238E27FC236}">
              <a16:creationId xmlns:a16="http://schemas.microsoft.com/office/drawing/2014/main" id="{00000000-0008-0000-0400-0000F6000000}"/>
            </a:ext>
          </a:extLst>
        </xdr:cNvPr>
        <xdr:cNvSpPr txBox="1"/>
      </xdr:nvSpPr>
      <xdr:spPr>
        <a:xfrm>
          <a:off x="16598900" y="9727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153924</xdr:rowOff>
    </xdr:from>
    <xdr:to>
      <xdr:col>82</xdr:col>
      <xdr:colOff>158750</xdr:colOff>
      <xdr:row>57</xdr:row>
      <xdr:rowOff>84074</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6459200" y="9755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3556</xdr:rowOff>
    </xdr:from>
    <xdr:to>
      <xdr:col>78</xdr:col>
      <xdr:colOff>69850</xdr:colOff>
      <xdr:row>57</xdr:row>
      <xdr:rowOff>161290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4782800" y="9604756"/>
          <a:ext cx="889000" cy="329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110490</xdr:rowOff>
    </xdr:from>
    <xdr:to>
      <xdr:col>78</xdr:col>
      <xdr:colOff>120650</xdr:colOff>
      <xdr:row>58</xdr:row>
      <xdr:rowOff>40640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56210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25417</xdr:rowOff>
    </xdr:from>
    <xdr:ext cx="7366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5290800" y="9969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69850</xdr:rowOff>
    </xdr:from>
    <xdr:to>
      <xdr:col>73</xdr:col>
      <xdr:colOff>180975</xdr:colOff>
      <xdr:row>57</xdr:row>
      <xdr:rowOff>161290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3893800" y="984250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147066</xdr:rowOff>
    </xdr:from>
    <xdr:to>
      <xdr:col>74</xdr:col>
      <xdr:colOff>31750</xdr:colOff>
      <xdr:row>58</xdr:row>
      <xdr:rowOff>77216</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4732000" y="9919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61993</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4401800" y="10006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14986</xdr:rowOff>
    </xdr:from>
    <xdr:to>
      <xdr:col>69</xdr:col>
      <xdr:colOff>92075</xdr:colOff>
      <xdr:row>57</xdr:row>
      <xdr:rowOff>69850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3004800" y="9787636"/>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147066</xdr:rowOff>
    </xdr:from>
    <xdr:to>
      <xdr:col>69</xdr:col>
      <xdr:colOff>142875</xdr:colOff>
      <xdr:row>58</xdr:row>
      <xdr:rowOff>77216</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3843000" y="9919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61993</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3512800" y="10006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137922</xdr:rowOff>
    </xdr:from>
    <xdr:to>
      <xdr:col>65</xdr:col>
      <xdr:colOff>53975</xdr:colOff>
      <xdr:row>58</xdr:row>
      <xdr:rowOff>68072</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2954000" y="9910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52849</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623800" y="9996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69342</xdr:rowOff>
    </xdr:from>
    <xdr:to>
      <xdr:col>82</xdr:col>
      <xdr:colOff>158750</xdr:colOff>
      <xdr:row>55</xdr:row>
      <xdr:rowOff>170942</xdr:rowOff>
    </xdr:to>
    <xdr:sp macro="" textlink="">
      <xdr:nvSpPr>
        <xdr:cNvPr id="264" name="楕円 263">
          <a:extLst>
            <a:ext uri="{FF2B5EF4-FFF2-40B4-BE49-F238E27FC236}">
              <a16:creationId xmlns:a16="http://schemas.microsoft.com/office/drawing/2014/main" id="{00000000-0008-0000-0400-000008010000}"/>
            </a:ext>
          </a:extLst>
        </xdr:cNvPr>
        <xdr:cNvSpPr/>
      </xdr:nvSpPr>
      <xdr:spPr>
        <a:xfrm>
          <a:off x="16459200" y="9499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85869</xdr:rowOff>
    </xdr:from>
    <xdr:ext cx="762000" cy="259045"/>
    <xdr:sp macro="" textlink="">
      <xdr:nvSpPr>
        <xdr:cNvPr id="265" name="その他該当値テキスト">
          <a:extLst>
            <a:ext uri="{FF2B5EF4-FFF2-40B4-BE49-F238E27FC236}">
              <a16:creationId xmlns:a16="http://schemas.microsoft.com/office/drawing/2014/main" id="{00000000-0008-0000-0400-000009010000}"/>
            </a:ext>
          </a:extLst>
        </xdr:cNvPr>
        <xdr:cNvSpPr txBox="1"/>
      </xdr:nvSpPr>
      <xdr:spPr>
        <a:xfrm>
          <a:off x="16598900" y="9344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124206</xdr:rowOff>
    </xdr:from>
    <xdr:to>
      <xdr:col>78</xdr:col>
      <xdr:colOff>120650</xdr:colOff>
      <xdr:row>56</xdr:row>
      <xdr:rowOff>54356</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5621000" y="9553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64533</xdr:rowOff>
    </xdr:from>
    <xdr:ext cx="7366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5290800" y="9322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110490</xdr:rowOff>
    </xdr:from>
    <xdr:to>
      <xdr:col>74</xdr:col>
      <xdr:colOff>31750</xdr:colOff>
      <xdr:row>58</xdr:row>
      <xdr:rowOff>40640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47320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50817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401800" y="965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19050</xdr:rowOff>
    </xdr:from>
    <xdr:to>
      <xdr:col>69</xdr:col>
      <xdr:colOff>142875</xdr:colOff>
      <xdr:row>57</xdr:row>
      <xdr:rowOff>120650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3843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130827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3512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135636</xdr:rowOff>
    </xdr:from>
    <xdr:to>
      <xdr:col>65</xdr:col>
      <xdr:colOff>53975</xdr:colOff>
      <xdr:row>57</xdr:row>
      <xdr:rowOff>65786</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2954000" y="9736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75963</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623800" y="9505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については、類似団体内平均値を３．３ポイント上回っており、対前年度では、０．２ポイント減少している。補助費等その他に係る経費が多額となっているのは、後期高齢者医療費等の社会保障関係経費が主な要因となっており、介護予防の推進等により経費の節減に努めていく。</a:t>
          </a:r>
        </a:p>
      </xdr:txBody>
    </xdr:sp>
    <xdr:clientData/>
  </xdr:twoCellAnchor>
  <xdr:oneCellAnchor>
    <xdr:from>
      <xdr:col>62</xdr:col>
      <xdr:colOff>6350</xdr:colOff>
      <xdr:row>29</xdr:row>
      <xdr:rowOff>107950</xdr:rowOff>
    </xdr:from>
    <xdr:ext cx="298543" cy="225703"/>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a:extLst>
            <a:ext uri="{FF2B5EF4-FFF2-40B4-BE49-F238E27FC236}">
              <a16:creationId xmlns:a16="http://schemas.microsoft.com/office/drawing/2014/main" id="{00000000-0008-0000-0400-00001E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a:extLst>
            <a:ext uri="{FF2B5EF4-FFF2-40B4-BE49-F238E27FC236}">
              <a16:creationId xmlns:a16="http://schemas.microsoft.com/office/drawing/2014/main" id="{00000000-0008-0000-0400-000029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156718</xdr:rowOff>
    </xdr:from>
    <xdr:to>
      <xdr:col>82</xdr:col>
      <xdr:colOff>107950</xdr:colOff>
      <xdr:row>40</xdr:row>
      <xdr:rowOff>40132</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flipV="1">
          <a:off x="16510000" y="5814568"/>
          <a:ext cx="0" cy="1083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12209</xdr:rowOff>
    </xdr:from>
    <xdr:ext cx="762000" cy="259045"/>
    <xdr:sp macro="" textlink="">
      <xdr:nvSpPr>
        <xdr:cNvPr id="299" name="補助費等最小値テキスト">
          <a:extLst>
            <a:ext uri="{FF2B5EF4-FFF2-40B4-BE49-F238E27FC236}">
              <a16:creationId xmlns:a16="http://schemas.microsoft.com/office/drawing/2014/main" id="{00000000-0008-0000-0400-00002B010000}"/>
            </a:ext>
          </a:extLst>
        </xdr:cNvPr>
        <xdr:cNvSpPr txBox="1"/>
      </xdr:nvSpPr>
      <xdr:spPr>
        <a:xfrm>
          <a:off x="16598900" y="6870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40132</xdr:rowOff>
    </xdr:from>
    <xdr:to>
      <xdr:col>82</xdr:col>
      <xdr:colOff>196850</xdr:colOff>
      <xdr:row>40</xdr:row>
      <xdr:rowOff>40132</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6421100" y="6898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71645</xdr:rowOff>
    </xdr:from>
    <xdr:ext cx="762000" cy="259045"/>
    <xdr:sp macro="" textlink="">
      <xdr:nvSpPr>
        <xdr:cNvPr id="301" name="補助費等最大値テキスト">
          <a:extLst>
            <a:ext uri="{FF2B5EF4-FFF2-40B4-BE49-F238E27FC236}">
              <a16:creationId xmlns:a16="http://schemas.microsoft.com/office/drawing/2014/main" id="{00000000-0008-0000-0400-00002D010000}"/>
            </a:ext>
          </a:extLst>
        </xdr:cNvPr>
        <xdr:cNvSpPr txBox="1"/>
      </xdr:nvSpPr>
      <xdr:spPr>
        <a:xfrm>
          <a:off x="16598900" y="5558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156718</xdr:rowOff>
    </xdr:from>
    <xdr:to>
      <xdr:col>82</xdr:col>
      <xdr:colOff>196850</xdr:colOff>
      <xdr:row>33</xdr:row>
      <xdr:rowOff>156718</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5814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12700</xdr:rowOff>
    </xdr:from>
    <xdr:to>
      <xdr:col>82</xdr:col>
      <xdr:colOff>107950</xdr:colOff>
      <xdr:row>38</xdr:row>
      <xdr:rowOff>21844</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flipV="1">
          <a:off x="15671800" y="652780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170451</xdr:rowOff>
    </xdr:from>
    <xdr:ext cx="762000" cy="259045"/>
    <xdr:sp macro="" textlink="">
      <xdr:nvSpPr>
        <xdr:cNvPr id="304" name="補助費等平均値テキスト">
          <a:extLst>
            <a:ext uri="{FF2B5EF4-FFF2-40B4-BE49-F238E27FC236}">
              <a16:creationId xmlns:a16="http://schemas.microsoft.com/office/drawing/2014/main" id="{00000000-0008-0000-0400-000030010000}"/>
            </a:ext>
          </a:extLst>
        </xdr:cNvPr>
        <xdr:cNvSpPr txBox="1"/>
      </xdr:nvSpPr>
      <xdr:spPr>
        <a:xfrm>
          <a:off x="16598900" y="6171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153924</xdr:rowOff>
    </xdr:from>
    <xdr:to>
      <xdr:col>82</xdr:col>
      <xdr:colOff>158750</xdr:colOff>
      <xdr:row>37</xdr:row>
      <xdr:rowOff>84074</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6459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143002</xdr:rowOff>
    </xdr:from>
    <xdr:to>
      <xdr:col>78</xdr:col>
      <xdr:colOff>69850</xdr:colOff>
      <xdr:row>38</xdr:row>
      <xdr:rowOff>21844</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4782800" y="648665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51054</xdr:rowOff>
    </xdr:from>
    <xdr:to>
      <xdr:col>78</xdr:col>
      <xdr:colOff>120650</xdr:colOff>
      <xdr:row>37</xdr:row>
      <xdr:rowOff>152654</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5621000" y="639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162831</xdr:rowOff>
    </xdr:from>
    <xdr:ext cx="7366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5290800" y="61635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143002</xdr:rowOff>
    </xdr:from>
    <xdr:to>
      <xdr:col>73</xdr:col>
      <xdr:colOff>180975</xdr:colOff>
      <xdr:row>38</xdr:row>
      <xdr:rowOff>3556</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3893800" y="648665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37338</xdr:rowOff>
    </xdr:from>
    <xdr:to>
      <xdr:col>74</xdr:col>
      <xdr:colOff>31750</xdr:colOff>
      <xdr:row>37</xdr:row>
      <xdr:rowOff>138938</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4732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149115</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4401800" y="6149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115570</xdr:rowOff>
    </xdr:from>
    <xdr:to>
      <xdr:col>69</xdr:col>
      <xdr:colOff>92075</xdr:colOff>
      <xdr:row>38</xdr:row>
      <xdr:rowOff>3556</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3004800" y="6459220"/>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9906</xdr:rowOff>
    </xdr:from>
    <xdr:to>
      <xdr:col>69</xdr:col>
      <xdr:colOff>142875</xdr:colOff>
      <xdr:row>37</xdr:row>
      <xdr:rowOff>111506</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3843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121683</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3512800" y="6122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762</xdr:rowOff>
    </xdr:from>
    <xdr:to>
      <xdr:col>65</xdr:col>
      <xdr:colOff>53975</xdr:colOff>
      <xdr:row>37</xdr:row>
      <xdr:rowOff>102362</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2954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112539</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623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133350</xdr:rowOff>
    </xdr:from>
    <xdr:to>
      <xdr:col>82</xdr:col>
      <xdr:colOff>158750</xdr:colOff>
      <xdr:row>38</xdr:row>
      <xdr:rowOff>63500</xdr:rowOff>
    </xdr:to>
    <xdr:sp macro="" textlink="">
      <xdr:nvSpPr>
        <xdr:cNvPr id="322" name="楕円 321">
          <a:extLst>
            <a:ext uri="{FF2B5EF4-FFF2-40B4-BE49-F238E27FC236}">
              <a16:creationId xmlns:a16="http://schemas.microsoft.com/office/drawing/2014/main" id="{00000000-0008-0000-0400-000042010000}"/>
            </a:ext>
          </a:extLst>
        </xdr:cNvPr>
        <xdr:cNvSpPr/>
      </xdr:nvSpPr>
      <xdr:spPr>
        <a:xfrm>
          <a:off x="164592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105427</xdr:rowOff>
    </xdr:from>
    <xdr:ext cx="762000" cy="259045"/>
    <xdr:sp macro="" textlink="">
      <xdr:nvSpPr>
        <xdr:cNvPr id="323" name="補助費等該当値テキスト">
          <a:extLst>
            <a:ext uri="{FF2B5EF4-FFF2-40B4-BE49-F238E27FC236}">
              <a16:creationId xmlns:a16="http://schemas.microsoft.com/office/drawing/2014/main" id="{00000000-0008-0000-0400-000043010000}"/>
            </a:ext>
          </a:extLst>
        </xdr:cNvPr>
        <xdr:cNvSpPr txBox="1"/>
      </xdr:nvSpPr>
      <xdr:spPr>
        <a:xfrm>
          <a:off x="165989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142494</xdr:rowOff>
    </xdr:from>
    <xdr:to>
      <xdr:col>78</xdr:col>
      <xdr:colOff>120650</xdr:colOff>
      <xdr:row>38</xdr:row>
      <xdr:rowOff>72644</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5621000" y="648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57421</xdr:rowOff>
    </xdr:from>
    <xdr:ext cx="7366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290800" y="65725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92202</xdr:rowOff>
    </xdr:from>
    <xdr:to>
      <xdr:col>74</xdr:col>
      <xdr:colOff>31750</xdr:colOff>
      <xdr:row>38</xdr:row>
      <xdr:rowOff>22352</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4732000" y="6435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7129</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401800" y="6522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124206</xdr:rowOff>
    </xdr:from>
    <xdr:to>
      <xdr:col>69</xdr:col>
      <xdr:colOff>142875</xdr:colOff>
      <xdr:row>38</xdr:row>
      <xdr:rowOff>54356</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3843000" y="6467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39133</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512800" y="6554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64770</xdr:rowOff>
    </xdr:from>
    <xdr:to>
      <xdr:col>65</xdr:col>
      <xdr:colOff>53975</xdr:colOff>
      <xdr:row>37</xdr:row>
      <xdr:rowOff>166370</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2954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151147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623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０．６ポイント増加している。近年大型の整備事業が集中し、今後順次償還が始まるため、公債費は高止まりすることが予測される。中期財政運営方針に基づき、計画的な起債借入と償還額に見合った施策展開をし、地方債の新規発行を伴う各種事業を抑制する。</a:t>
          </a:r>
        </a:p>
      </xdr:txBody>
    </xdr:sp>
    <xdr:clientData/>
  </xdr:twoCellAnchor>
  <xdr:oneCellAnchor>
    <xdr:from>
      <xdr:col>3</xdr:col>
      <xdr:colOff>123825</xdr:colOff>
      <xdr:row>69</xdr:row>
      <xdr:rowOff>107950</xdr:rowOff>
    </xdr:from>
    <xdr:ext cx="298543" cy="225703"/>
    <xdr:sp macro="" textlink="">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a:extLst>
            <a:ext uri="{FF2B5EF4-FFF2-40B4-BE49-F238E27FC236}">
              <a16:creationId xmlns:a16="http://schemas.microsoft.com/office/drawing/2014/main" id="{00000000-0008-0000-0400-000058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a:extLst>
            <a:ext uri="{FF2B5EF4-FFF2-40B4-BE49-F238E27FC236}">
              <a16:creationId xmlns:a16="http://schemas.microsoft.com/office/drawing/2014/main" id="{00000000-0008-0000-0400-00006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39370</xdr:rowOff>
    </xdr:from>
    <xdr:to>
      <xdr:col>24</xdr:col>
      <xdr:colOff>25400</xdr:colOff>
      <xdr:row>80</xdr:row>
      <xdr:rowOff>107950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4826000" y="12555220"/>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80027</xdr:rowOff>
    </xdr:from>
    <xdr:ext cx="762000" cy="259045"/>
    <xdr:sp macro="" textlink="">
      <xdr:nvSpPr>
        <xdr:cNvPr id="359" name="公債費最小値テキスト">
          <a:extLst>
            <a:ext uri="{FF2B5EF4-FFF2-40B4-BE49-F238E27FC236}">
              <a16:creationId xmlns:a16="http://schemas.microsoft.com/office/drawing/2014/main" id="{00000000-0008-0000-0400-000067010000}"/>
            </a:ext>
          </a:extLst>
        </xdr:cNvPr>
        <xdr:cNvSpPr txBox="1"/>
      </xdr:nvSpPr>
      <xdr:spPr>
        <a:xfrm>
          <a:off x="4914900" y="1379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107950</xdr:rowOff>
    </xdr:from>
    <xdr:to>
      <xdr:col>24</xdr:col>
      <xdr:colOff>114300</xdr:colOff>
      <xdr:row>80</xdr:row>
      <xdr:rowOff>107950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3823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125747</xdr:rowOff>
    </xdr:from>
    <xdr:ext cx="762000" cy="259045"/>
    <xdr:sp macro="" textlink="">
      <xdr:nvSpPr>
        <xdr:cNvPr id="361" name="公債費最大値テキスト">
          <a:extLst>
            <a:ext uri="{FF2B5EF4-FFF2-40B4-BE49-F238E27FC236}">
              <a16:creationId xmlns:a16="http://schemas.microsoft.com/office/drawing/2014/main" id="{00000000-0008-0000-0400-000069010000}"/>
            </a:ext>
          </a:extLst>
        </xdr:cNvPr>
        <xdr:cNvSpPr txBox="1"/>
      </xdr:nvSpPr>
      <xdr:spPr>
        <a:xfrm>
          <a:off x="4914900" y="1229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39370</xdr:rowOff>
    </xdr:from>
    <xdr:to>
      <xdr:col>24</xdr:col>
      <xdr:colOff>114300</xdr:colOff>
      <xdr:row>73</xdr:row>
      <xdr:rowOff>39370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2555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16511</xdr:rowOff>
    </xdr:from>
    <xdr:to>
      <xdr:col>24</xdr:col>
      <xdr:colOff>25400</xdr:colOff>
      <xdr:row>78</xdr:row>
      <xdr:rowOff>39370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3987800" y="13389611"/>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50817</xdr:rowOff>
    </xdr:from>
    <xdr:ext cx="762000" cy="259045"/>
    <xdr:sp macro="" textlink="">
      <xdr:nvSpPr>
        <xdr:cNvPr id="364" name="公債費平均値テキスト">
          <a:extLst>
            <a:ext uri="{FF2B5EF4-FFF2-40B4-BE49-F238E27FC236}">
              <a16:creationId xmlns:a16="http://schemas.microsoft.com/office/drawing/2014/main" id="{00000000-0008-0000-0400-00006C010000}"/>
            </a:ext>
          </a:extLst>
        </xdr:cNvPr>
        <xdr:cNvSpPr txBox="1"/>
      </xdr:nvSpPr>
      <xdr:spPr>
        <a:xfrm>
          <a:off x="4914900" y="129095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34289</xdr:rowOff>
    </xdr:from>
    <xdr:to>
      <xdr:col>24</xdr:col>
      <xdr:colOff>76200</xdr:colOff>
      <xdr:row>76</xdr:row>
      <xdr:rowOff>135889</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4775200" y="1306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16511</xdr:rowOff>
    </xdr:from>
    <xdr:to>
      <xdr:col>19</xdr:col>
      <xdr:colOff>187325</xdr:colOff>
      <xdr:row>78</xdr:row>
      <xdr:rowOff>73661</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3098800" y="13389611"/>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34289</xdr:rowOff>
    </xdr:from>
    <xdr:to>
      <xdr:col>20</xdr:col>
      <xdr:colOff>38100</xdr:colOff>
      <xdr:row>76</xdr:row>
      <xdr:rowOff>135889</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937000" y="1306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146067</xdr:rowOff>
    </xdr:from>
    <xdr:ext cx="7366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3606800" y="128333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138430</xdr:rowOff>
    </xdr:from>
    <xdr:to>
      <xdr:col>15</xdr:col>
      <xdr:colOff>98425</xdr:colOff>
      <xdr:row>78</xdr:row>
      <xdr:rowOff>73661</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2209800" y="13340080"/>
          <a:ext cx="889000" cy="106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45720</xdr:rowOff>
    </xdr:from>
    <xdr:to>
      <xdr:col>15</xdr:col>
      <xdr:colOff>149225</xdr:colOff>
      <xdr:row>76</xdr:row>
      <xdr:rowOff>147320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048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157497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2717800" y="1284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69850</xdr:rowOff>
    </xdr:from>
    <xdr:to>
      <xdr:col>11</xdr:col>
      <xdr:colOff>9525</xdr:colOff>
      <xdr:row>77</xdr:row>
      <xdr:rowOff>138430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1320800" y="132715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68580</xdr:rowOff>
    </xdr:from>
    <xdr:to>
      <xdr:col>11</xdr:col>
      <xdr:colOff>60325</xdr:colOff>
      <xdr:row>76</xdr:row>
      <xdr:rowOff>170180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2159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8907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1828800" y="1286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64770</xdr:rowOff>
    </xdr:from>
    <xdr:to>
      <xdr:col>6</xdr:col>
      <xdr:colOff>171450</xdr:colOff>
      <xdr:row>76</xdr:row>
      <xdr:rowOff>166370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1270000" y="1309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5097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939800" y="12863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160020</xdr:rowOff>
    </xdr:from>
    <xdr:to>
      <xdr:col>24</xdr:col>
      <xdr:colOff>76200</xdr:colOff>
      <xdr:row>78</xdr:row>
      <xdr:rowOff>90170</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4775200" y="13361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132097</xdr:rowOff>
    </xdr:from>
    <xdr:ext cx="762000" cy="259045"/>
    <xdr:sp macro="" textlink="">
      <xdr:nvSpPr>
        <xdr:cNvPr id="383" name="公債費該当値テキスト">
          <a:extLst>
            <a:ext uri="{FF2B5EF4-FFF2-40B4-BE49-F238E27FC236}">
              <a16:creationId xmlns:a16="http://schemas.microsoft.com/office/drawing/2014/main" id="{00000000-0008-0000-0400-00007F010000}"/>
            </a:ext>
          </a:extLst>
        </xdr:cNvPr>
        <xdr:cNvSpPr txBox="1"/>
      </xdr:nvSpPr>
      <xdr:spPr>
        <a:xfrm>
          <a:off x="4914900" y="13333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137161</xdr:rowOff>
    </xdr:from>
    <xdr:to>
      <xdr:col>20</xdr:col>
      <xdr:colOff>38100</xdr:colOff>
      <xdr:row>78</xdr:row>
      <xdr:rowOff>67311</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937000" y="13338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52088</xdr:rowOff>
    </xdr:from>
    <xdr:ext cx="7366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606800" y="134251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22861</xdr:rowOff>
    </xdr:from>
    <xdr:to>
      <xdr:col>15</xdr:col>
      <xdr:colOff>149225</xdr:colOff>
      <xdr:row>78</xdr:row>
      <xdr:rowOff>124461</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048000" y="13395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109238</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717800" y="13482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87630</xdr:rowOff>
    </xdr:from>
    <xdr:to>
      <xdr:col>11</xdr:col>
      <xdr:colOff>60325</xdr:colOff>
      <xdr:row>78</xdr:row>
      <xdr:rowOff>17780</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2159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2557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828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19050</xdr:rowOff>
    </xdr:from>
    <xdr:to>
      <xdr:col>6</xdr:col>
      <xdr:colOff>171450</xdr:colOff>
      <xdr:row>77</xdr:row>
      <xdr:rowOff>120650</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1270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105427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939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公債費以外の経費については、類似団体内平均値より４．６ポイント上回っており、対前年度は７．３ポイント減少した。引き続き選択と集中による事業コスト縮減化等に努める。</a:t>
          </a:r>
        </a:p>
      </xdr:txBody>
    </xdr:sp>
    <xdr:clientData/>
  </xdr:twoCellAnchor>
  <xdr:oneCellAnchor>
    <xdr:from>
      <xdr:col>62</xdr:col>
      <xdr:colOff>6350</xdr:colOff>
      <xdr:row>69</xdr:row>
      <xdr:rowOff>107950</xdr:rowOff>
    </xdr:from>
    <xdr:ext cx="298543" cy="225703"/>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8" name="公債費以外グラフ枠">
          <a:extLst>
            <a:ext uri="{FF2B5EF4-FFF2-40B4-BE49-F238E27FC236}">
              <a16:creationId xmlns:a16="http://schemas.microsoft.com/office/drawing/2014/main" id="{00000000-0008-0000-0400-0000A2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1270</xdr:rowOff>
    </xdr:from>
    <xdr:to>
      <xdr:col>82</xdr:col>
      <xdr:colOff>107950</xdr:colOff>
      <xdr:row>81</xdr:row>
      <xdr:rowOff>62230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flipV="1">
          <a:off x="16510000" y="12517120"/>
          <a:ext cx="0" cy="1432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34307</xdr:rowOff>
    </xdr:from>
    <xdr:ext cx="762000" cy="259045"/>
    <xdr:sp macro="" textlink="">
      <xdr:nvSpPr>
        <xdr:cNvPr id="420" name="公債費以外最小値テキスト">
          <a:extLst>
            <a:ext uri="{FF2B5EF4-FFF2-40B4-BE49-F238E27FC236}">
              <a16:creationId xmlns:a16="http://schemas.microsoft.com/office/drawing/2014/main" id="{00000000-0008-0000-0400-0000A4010000}"/>
            </a:ext>
          </a:extLst>
        </xdr:cNvPr>
        <xdr:cNvSpPr txBox="1"/>
      </xdr:nvSpPr>
      <xdr:spPr>
        <a:xfrm>
          <a:off x="16598900" y="13921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62230</xdr:rowOff>
    </xdr:from>
    <xdr:to>
      <xdr:col>82</xdr:col>
      <xdr:colOff>196850</xdr:colOff>
      <xdr:row>81</xdr:row>
      <xdr:rowOff>62230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6421100" y="13949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87647</xdr:rowOff>
    </xdr:from>
    <xdr:ext cx="762000" cy="259045"/>
    <xdr:sp macro="" textlink="">
      <xdr:nvSpPr>
        <xdr:cNvPr id="422" name="公債費以外最大値テキスト">
          <a:extLst>
            <a:ext uri="{FF2B5EF4-FFF2-40B4-BE49-F238E27FC236}">
              <a16:creationId xmlns:a16="http://schemas.microsoft.com/office/drawing/2014/main" id="{00000000-0008-0000-0400-0000A6010000}"/>
            </a:ext>
          </a:extLst>
        </xdr:cNvPr>
        <xdr:cNvSpPr txBox="1"/>
      </xdr:nvSpPr>
      <xdr:spPr>
        <a:xfrm>
          <a:off x="16598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1270</xdr:rowOff>
    </xdr:from>
    <xdr:to>
      <xdr:col>82</xdr:col>
      <xdr:colOff>196850</xdr:colOff>
      <xdr:row>73</xdr:row>
      <xdr:rowOff>1270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149861</xdr:rowOff>
    </xdr:from>
    <xdr:to>
      <xdr:col>82</xdr:col>
      <xdr:colOff>107950</xdr:colOff>
      <xdr:row>77</xdr:row>
      <xdr:rowOff>85089</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5671800" y="13008611"/>
          <a:ext cx="838200" cy="278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74947</xdr:rowOff>
    </xdr:from>
    <xdr:ext cx="762000" cy="259045"/>
    <xdr:sp macro="" textlink="">
      <xdr:nvSpPr>
        <xdr:cNvPr id="425" name="公債費以外平均値テキスト">
          <a:extLst>
            <a:ext uri="{FF2B5EF4-FFF2-40B4-BE49-F238E27FC236}">
              <a16:creationId xmlns:a16="http://schemas.microsoft.com/office/drawing/2014/main" id="{00000000-0008-0000-0400-0000A9010000}"/>
            </a:ext>
          </a:extLst>
        </xdr:cNvPr>
        <xdr:cNvSpPr txBox="1"/>
      </xdr:nvSpPr>
      <xdr:spPr>
        <a:xfrm>
          <a:off x="16598900" y="13105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102870</xdr:rowOff>
    </xdr:from>
    <xdr:to>
      <xdr:col>82</xdr:col>
      <xdr:colOff>158750</xdr:colOff>
      <xdr:row>77</xdr:row>
      <xdr:rowOff>33020</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64592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85089</xdr:rowOff>
    </xdr:from>
    <xdr:to>
      <xdr:col>78</xdr:col>
      <xdr:colOff>69850</xdr:colOff>
      <xdr:row>79</xdr:row>
      <xdr:rowOff>62230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4782800" y="13286739"/>
          <a:ext cx="889000" cy="320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11430</xdr:rowOff>
    </xdr:from>
    <xdr:to>
      <xdr:col>78</xdr:col>
      <xdr:colOff>120650</xdr:colOff>
      <xdr:row>78</xdr:row>
      <xdr:rowOff>113030</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5621000" y="1338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97807</xdr:rowOff>
    </xdr:from>
    <xdr:ext cx="7366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5290800" y="13470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62230</xdr:rowOff>
    </xdr:from>
    <xdr:to>
      <xdr:col>73</xdr:col>
      <xdr:colOff>180975</xdr:colOff>
      <xdr:row>79</xdr:row>
      <xdr:rowOff>165100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3893800" y="13606780"/>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38100</xdr:rowOff>
    </xdr:from>
    <xdr:to>
      <xdr:col>74</xdr:col>
      <xdr:colOff>31750</xdr:colOff>
      <xdr:row>78</xdr:row>
      <xdr:rowOff>139700</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4732000" y="1341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149877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4401800" y="1318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146050</xdr:rowOff>
    </xdr:from>
    <xdr:to>
      <xdr:col>69</xdr:col>
      <xdr:colOff>92075</xdr:colOff>
      <xdr:row>79</xdr:row>
      <xdr:rowOff>165100</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3004800" y="1351915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0</xdr:rowOff>
    </xdr:from>
    <xdr:to>
      <xdr:col>69</xdr:col>
      <xdr:colOff>142875</xdr:colOff>
      <xdr:row>78</xdr:row>
      <xdr:rowOff>101600</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3843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111777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3512800" y="1314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148589</xdr:rowOff>
    </xdr:from>
    <xdr:to>
      <xdr:col>65</xdr:col>
      <xdr:colOff>53975</xdr:colOff>
      <xdr:row>78</xdr:row>
      <xdr:rowOff>78739</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2954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88916</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2623800" y="13119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99060</xdr:rowOff>
    </xdr:from>
    <xdr:to>
      <xdr:col>82</xdr:col>
      <xdr:colOff>158750</xdr:colOff>
      <xdr:row>76</xdr:row>
      <xdr:rowOff>29211</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6459200" y="129578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115587</xdr:rowOff>
    </xdr:from>
    <xdr:ext cx="762000" cy="259045"/>
    <xdr:sp macro="" textlink="">
      <xdr:nvSpPr>
        <xdr:cNvPr id="444" name="公債費以外該当値テキスト">
          <a:extLst>
            <a:ext uri="{FF2B5EF4-FFF2-40B4-BE49-F238E27FC236}">
              <a16:creationId xmlns:a16="http://schemas.microsoft.com/office/drawing/2014/main" id="{00000000-0008-0000-0400-0000BC010000}"/>
            </a:ext>
          </a:extLst>
        </xdr:cNvPr>
        <xdr:cNvSpPr txBox="1"/>
      </xdr:nvSpPr>
      <xdr:spPr>
        <a:xfrm>
          <a:off x="16598900" y="12802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34289</xdr:rowOff>
    </xdr:from>
    <xdr:to>
      <xdr:col>78</xdr:col>
      <xdr:colOff>120650</xdr:colOff>
      <xdr:row>77</xdr:row>
      <xdr:rowOff>135889</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5621000" y="1323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146066</xdr:rowOff>
    </xdr:from>
    <xdr:ext cx="7366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5290800" y="130048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11430</xdr:rowOff>
    </xdr:from>
    <xdr:to>
      <xdr:col>74</xdr:col>
      <xdr:colOff>31750</xdr:colOff>
      <xdr:row>79</xdr:row>
      <xdr:rowOff>113030</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4732000" y="1355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97807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4401800" y="1364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114300</xdr:rowOff>
    </xdr:from>
    <xdr:to>
      <xdr:col>69</xdr:col>
      <xdr:colOff>142875</xdr:colOff>
      <xdr:row>80</xdr:row>
      <xdr:rowOff>44450</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3843000" y="1365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29227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3512800" y="1374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95250</xdr:rowOff>
    </xdr:from>
    <xdr:to>
      <xdr:col>65</xdr:col>
      <xdr:colOff>53975</xdr:colOff>
      <xdr:row>79</xdr:row>
      <xdr:rowOff>25400</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2954000" y="1346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10177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2623800" y="1355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広島県安芸太田町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26972</xdr:rowOff>
    </xdr:from>
    <xdr:to>
      <xdr:col>29</xdr:col>
      <xdr:colOff>127000</xdr:colOff>
      <xdr:row>18</xdr:row>
      <xdr:rowOff>170373</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1960547"/>
          <a:ext cx="0" cy="134355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142450</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276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170373</xdr:rowOff>
    </xdr:from>
    <xdr:to>
      <xdr:col>30</xdr:col>
      <xdr:colOff>25400</xdr:colOff>
      <xdr:row>18</xdr:row>
      <xdr:rowOff>170373</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3040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113349</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704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26972</xdr:rowOff>
    </xdr:from>
    <xdr:to>
      <xdr:col>30</xdr:col>
      <xdr:colOff>25400</xdr:colOff>
      <xdr:row>11</xdr:row>
      <xdr:rowOff>26972</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19605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12</xdr:row>
      <xdr:rowOff>71976</xdr:rowOff>
    </xdr:from>
    <xdr:to>
      <xdr:col>29</xdr:col>
      <xdr:colOff>127000</xdr:colOff>
      <xdr:row>12</xdr:row>
      <xdr:rowOff>137638</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177001"/>
          <a:ext cx="647700" cy="656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60850</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6802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88773</xdr:rowOff>
    </xdr:from>
    <xdr:to>
      <xdr:col>29</xdr:col>
      <xdr:colOff>177800</xdr:colOff>
      <xdr:row>16</xdr:row>
      <xdr:rowOff>18923</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708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12</xdr:row>
      <xdr:rowOff>137638</xdr:rowOff>
    </xdr:from>
    <xdr:to>
      <xdr:col>26</xdr:col>
      <xdr:colOff>50800</xdr:colOff>
      <xdr:row>12</xdr:row>
      <xdr:rowOff>155743</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242663"/>
          <a:ext cx="698500" cy="181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127147</xdr:rowOff>
    </xdr:from>
    <xdr:to>
      <xdr:col>26</xdr:col>
      <xdr:colOff>101600</xdr:colOff>
      <xdr:row>16</xdr:row>
      <xdr:rowOff>57297</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7465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42074</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8328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12</xdr:row>
      <xdr:rowOff>117452</xdr:rowOff>
    </xdr:from>
    <xdr:to>
      <xdr:col>22</xdr:col>
      <xdr:colOff>114300</xdr:colOff>
      <xdr:row>12</xdr:row>
      <xdr:rowOff>155743</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a:off x="3606800" y="2222477"/>
          <a:ext cx="698500" cy="382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121539</xdr:rowOff>
    </xdr:from>
    <xdr:to>
      <xdr:col>22</xdr:col>
      <xdr:colOff>165100</xdr:colOff>
      <xdr:row>16</xdr:row>
      <xdr:rowOff>51689</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7409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36466</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827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12</xdr:row>
      <xdr:rowOff>117452</xdr:rowOff>
    </xdr:from>
    <xdr:to>
      <xdr:col>18</xdr:col>
      <xdr:colOff>177800</xdr:colOff>
      <xdr:row>13</xdr:row>
      <xdr:rowOff>15245</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2222477"/>
          <a:ext cx="698500" cy="692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150541</xdr:rowOff>
    </xdr:from>
    <xdr:to>
      <xdr:col>19</xdr:col>
      <xdr:colOff>38100</xdr:colOff>
      <xdr:row>16</xdr:row>
      <xdr:rowOff>80691</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7699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65468</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856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164150</xdr:rowOff>
    </xdr:from>
    <xdr:to>
      <xdr:col>15</xdr:col>
      <xdr:colOff>101600</xdr:colOff>
      <xdr:row>16</xdr:row>
      <xdr:rowOff>94300</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7835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79077</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869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12</xdr:row>
      <xdr:rowOff>21176</xdr:rowOff>
    </xdr:from>
    <xdr:to>
      <xdr:col>29</xdr:col>
      <xdr:colOff>177800</xdr:colOff>
      <xdr:row>12</xdr:row>
      <xdr:rowOff>122776</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1262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11</xdr:row>
      <xdr:rowOff>37703</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1971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12</xdr:row>
      <xdr:rowOff>86838</xdr:rowOff>
    </xdr:from>
    <xdr:to>
      <xdr:col>26</xdr:col>
      <xdr:colOff>101600</xdr:colOff>
      <xdr:row>13</xdr:row>
      <xdr:rowOff>16988</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1918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11</xdr:row>
      <xdr:rowOff>27165</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19607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12</xdr:row>
      <xdr:rowOff>104943</xdr:rowOff>
    </xdr:from>
    <xdr:to>
      <xdr:col>22</xdr:col>
      <xdr:colOff>165100</xdr:colOff>
      <xdr:row>13</xdr:row>
      <xdr:rowOff>35093</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2099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11</xdr:row>
      <xdr:rowOff>45270</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1978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12</xdr:row>
      <xdr:rowOff>66652</xdr:rowOff>
    </xdr:from>
    <xdr:to>
      <xdr:col>19</xdr:col>
      <xdr:colOff>38100</xdr:colOff>
      <xdr:row>12</xdr:row>
      <xdr:rowOff>168252</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1716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11</xdr:row>
      <xdr:rowOff>6979</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1940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12</xdr:row>
      <xdr:rowOff>135895</xdr:rowOff>
    </xdr:from>
    <xdr:to>
      <xdr:col>15</xdr:col>
      <xdr:colOff>101600</xdr:colOff>
      <xdr:row>13</xdr:row>
      <xdr:rowOff>66045</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2409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11</xdr:row>
      <xdr:rowOff>76222</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00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39560</xdr:rowOff>
    </xdr:from>
    <xdr:to>
      <xdr:col>29</xdr:col>
      <xdr:colOff>127000</xdr:colOff>
      <xdr:row>38</xdr:row>
      <xdr:rowOff>96196</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5964110"/>
          <a:ext cx="0" cy="159968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68273</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535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96196</xdr:rowOff>
    </xdr:from>
    <xdr:to>
      <xdr:col>30</xdr:col>
      <xdr:colOff>25400</xdr:colOff>
      <xdr:row>38</xdr:row>
      <xdr:rowOff>96196</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56379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297387</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707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39560</xdr:rowOff>
    </xdr:from>
    <xdr:to>
      <xdr:col>30</xdr:col>
      <xdr:colOff>25400</xdr:colOff>
      <xdr:row>33</xdr:row>
      <xdr:rowOff>39560</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59641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33</xdr:row>
      <xdr:rowOff>39560</xdr:rowOff>
    </xdr:from>
    <xdr:to>
      <xdr:col>29</xdr:col>
      <xdr:colOff>127000</xdr:colOff>
      <xdr:row>33</xdr:row>
      <xdr:rowOff>149765</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5964110"/>
          <a:ext cx="647700" cy="1102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250836</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8611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278759</xdr:rowOff>
    </xdr:from>
    <xdr:to>
      <xdr:col>29</xdr:col>
      <xdr:colOff>177800</xdr:colOff>
      <xdr:row>36</xdr:row>
      <xdr:rowOff>37459</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8891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33</xdr:row>
      <xdr:rowOff>95853</xdr:rowOff>
    </xdr:from>
    <xdr:to>
      <xdr:col>26</xdr:col>
      <xdr:colOff>50800</xdr:colOff>
      <xdr:row>33</xdr:row>
      <xdr:rowOff>149765</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4305300" y="6020403"/>
          <a:ext cx="698500" cy="539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295466</xdr:rowOff>
    </xdr:from>
    <xdr:to>
      <xdr:col>26</xdr:col>
      <xdr:colOff>101600</xdr:colOff>
      <xdr:row>36</xdr:row>
      <xdr:rowOff>54166</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69058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38943</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69921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33</xdr:row>
      <xdr:rowOff>95853</xdr:rowOff>
    </xdr:from>
    <xdr:to>
      <xdr:col>22</xdr:col>
      <xdr:colOff>114300</xdr:colOff>
      <xdr:row>33</xdr:row>
      <xdr:rowOff>338379</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3606800" y="6020403"/>
          <a:ext cx="698500" cy="2425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298152</xdr:rowOff>
    </xdr:from>
    <xdr:to>
      <xdr:col>22</xdr:col>
      <xdr:colOff>165100</xdr:colOff>
      <xdr:row>36</xdr:row>
      <xdr:rowOff>56852</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69085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41629</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6994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33</xdr:row>
      <xdr:rowOff>329692</xdr:rowOff>
    </xdr:from>
    <xdr:to>
      <xdr:col>18</xdr:col>
      <xdr:colOff>177800</xdr:colOff>
      <xdr:row>33</xdr:row>
      <xdr:rowOff>338379</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2908300" y="6254242"/>
          <a:ext cx="698500" cy="86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313468</xdr:rowOff>
    </xdr:from>
    <xdr:to>
      <xdr:col>19</xdr:col>
      <xdr:colOff>38100</xdr:colOff>
      <xdr:row>36</xdr:row>
      <xdr:rowOff>72168</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69238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56945</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7010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312706</xdr:rowOff>
    </xdr:from>
    <xdr:to>
      <xdr:col>15</xdr:col>
      <xdr:colOff>101600</xdr:colOff>
      <xdr:row>36</xdr:row>
      <xdr:rowOff>71406</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69230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56183</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7009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32</xdr:row>
      <xdr:rowOff>160210</xdr:rowOff>
    </xdr:from>
    <xdr:to>
      <xdr:col>29</xdr:col>
      <xdr:colOff>177800</xdr:colOff>
      <xdr:row>33</xdr:row>
      <xdr:rowOff>90360</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59133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32</xdr:row>
      <xdr:rowOff>106887</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5859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33</xdr:row>
      <xdr:rowOff>98965</xdr:rowOff>
    </xdr:from>
    <xdr:to>
      <xdr:col>26</xdr:col>
      <xdr:colOff>101600</xdr:colOff>
      <xdr:row>33</xdr:row>
      <xdr:rowOff>200565</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60235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32</xdr:row>
      <xdr:rowOff>39292</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5792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33</xdr:row>
      <xdr:rowOff>45053</xdr:rowOff>
    </xdr:from>
    <xdr:to>
      <xdr:col>22</xdr:col>
      <xdr:colOff>165100</xdr:colOff>
      <xdr:row>33</xdr:row>
      <xdr:rowOff>146653</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59696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31</xdr:row>
      <xdr:rowOff>328280</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5738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33</xdr:row>
      <xdr:rowOff>287579</xdr:rowOff>
    </xdr:from>
    <xdr:to>
      <xdr:col>19</xdr:col>
      <xdr:colOff>38100</xdr:colOff>
      <xdr:row>34</xdr:row>
      <xdr:rowOff>46279</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62121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56456</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5981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278892</xdr:rowOff>
    </xdr:from>
    <xdr:to>
      <xdr:col>15</xdr:col>
      <xdr:colOff>101600</xdr:colOff>
      <xdr:row>34</xdr:row>
      <xdr:rowOff>37592</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62034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47769</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5972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広島県安芸太田町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5,840
5,802
341.89
9,006,371
8,558,459
359,161
5,063,666
10,887,277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12.3
19.6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20675</xdr:rowOff>
    </xdr:from>
    <xdr:to>
      <xdr:col>24</xdr:col>
      <xdr:colOff>62865</xdr:colOff>
      <xdr:row>38</xdr:row>
      <xdr:rowOff>58996</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335625"/>
          <a:ext cx="1270" cy="12384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62823</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577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58996</xdr:rowOff>
    </xdr:from>
    <xdr:to>
      <xdr:col>24</xdr:col>
      <xdr:colOff>152400</xdr:colOff>
      <xdr:row>38</xdr:row>
      <xdr:rowOff>58996</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574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138802</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110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20675</xdr:rowOff>
    </xdr:from>
    <xdr:to>
      <xdr:col>24</xdr:col>
      <xdr:colOff>152400</xdr:colOff>
      <xdr:row>31</xdr:row>
      <xdr:rowOff>20675</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335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20675</xdr:rowOff>
    </xdr:from>
    <xdr:to>
      <xdr:col>24</xdr:col>
      <xdr:colOff>63500</xdr:colOff>
      <xdr:row>31</xdr:row>
      <xdr:rowOff>30323</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5335625"/>
          <a:ext cx="838200" cy="9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158729</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9880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8852</xdr:rowOff>
    </xdr:from>
    <xdr:to>
      <xdr:col>24</xdr:col>
      <xdr:colOff>114300</xdr:colOff>
      <xdr:row>35</xdr:row>
      <xdr:rowOff>110452</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009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30323</xdr:rowOff>
    </xdr:from>
    <xdr:to>
      <xdr:col>19</xdr:col>
      <xdr:colOff>177800</xdr:colOff>
      <xdr:row>31</xdr:row>
      <xdr:rowOff>150406</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5345273"/>
          <a:ext cx="889000" cy="120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44902</xdr:rowOff>
    </xdr:from>
    <xdr:to>
      <xdr:col>20</xdr:col>
      <xdr:colOff>38100</xdr:colOff>
      <xdr:row>35</xdr:row>
      <xdr:rowOff>146502</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045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137629</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6138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150406</xdr:rowOff>
    </xdr:from>
    <xdr:to>
      <xdr:col>15</xdr:col>
      <xdr:colOff>50800</xdr:colOff>
      <xdr:row>31</xdr:row>
      <xdr:rowOff>157439</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5465356"/>
          <a:ext cx="889000" cy="7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143307</xdr:rowOff>
    </xdr:from>
    <xdr:to>
      <xdr:col>15</xdr:col>
      <xdr:colOff>101600</xdr:colOff>
      <xdr:row>36</xdr:row>
      <xdr:rowOff>73457</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144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64584</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08795" y="6236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157439</xdr:rowOff>
    </xdr:from>
    <xdr:to>
      <xdr:col>10</xdr:col>
      <xdr:colOff>114300</xdr:colOff>
      <xdr:row>32</xdr:row>
      <xdr:rowOff>8903</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5472389"/>
          <a:ext cx="889000" cy="22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170175</xdr:rowOff>
    </xdr:from>
    <xdr:to>
      <xdr:col>10</xdr:col>
      <xdr:colOff>165100</xdr:colOff>
      <xdr:row>36</xdr:row>
      <xdr:rowOff>100325</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170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91452</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19795" y="6263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165931</xdr:rowOff>
    </xdr:from>
    <xdr:to>
      <xdr:col>6</xdr:col>
      <xdr:colOff>38100</xdr:colOff>
      <xdr:row>36</xdr:row>
      <xdr:rowOff>96081</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166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87208</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30795" y="6259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30</xdr:row>
      <xdr:rowOff>141325</xdr:rowOff>
    </xdr:from>
    <xdr:to>
      <xdr:col>24</xdr:col>
      <xdr:colOff>114300</xdr:colOff>
      <xdr:row>31</xdr:row>
      <xdr:rowOff>71475</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284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94352</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237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30</xdr:row>
      <xdr:rowOff>150973</xdr:rowOff>
    </xdr:from>
    <xdr:to>
      <xdr:col>20</xdr:col>
      <xdr:colOff>38100</xdr:colOff>
      <xdr:row>31</xdr:row>
      <xdr:rowOff>81123</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5294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29</xdr:row>
      <xdr:rowOff>97650</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97795" y="5069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99606</xdr:rowOff>
    </xdr:from>
    <xdr:to>
      <xdr:col>15</xdr:col>
      <xdr:colOff>101600</xdr:colOff>
      <xdr:row>32</xdr:row>
      <xdr:rowOff>29756</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5414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30</xdr:row>
      <xdr:rowOff>46283</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08795" y="5189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106639</xdr:rowOff>
    </xdr:from>
    <xdr:to>
      <xdr:col>10</xdr:col>
      <xdr:colOff>165100</xdr:colOff>
      <xdr:row>32</xdr:row>
      <xdr:rowOff>36789</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5421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30</xdr:row>
      <xdr:rowOff>53316</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19795" y="5196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129553</xdr:rowOff>
    </xdr:from>
    <xdr:to>
      <xdr:col>6</xdr:col>
      <xdr:colOff>38100</xdr:colOff>
      <xdr:row>32</xdr:row>
      <xdr:rowOff>59703</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5444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30</xdr:row>
      <xdr:rowOff>76230</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30795" y="5219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156245</xdr:rowOff>
    </xdr:from>
    <xdr:to>
      <xdr:col>24</xdr:col>
      <xdr:colOff>62865</xdr:colOff>
      <xdr:row>58</xdr:row>
      <xdr:rowOff>106058</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4633595" y="8900195"/>
          <a:ext cx="1270" cy="1149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109885</xdr:rowOff>
    </xdr:from>
    <xdr:ext cx="534377" cy="259045"/>
    <xdr:sp macro="" textlink="">
      <xdr:nvSpPr>
        <xdr:cNvPr id="114" name="物件費最小値テキスト">
          <a:extLst>
            <a:ext uri="{FF2B5EF4-FFF2-40B4-BE49-F238E27FC236}">
              <a16:creationId xmlns:a16="http://schemas.microsoft.com/office/drawing/2014/main" id="{00000000-0008-0000-0600-000072000000}"/>
            </a:ext>
          </a:extLst>
        </xdr:cNvPr>
        <xdr:cNvSpPr txBox="1"/>
      </xdr:nvSpPr>
      <xdr:spPr>
        <a:xfrm>
          <a:off x="4686300" y="10053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106058</xdr:rowOff>
    </xdr:from>
    <xdr:to>
      <xdr:col>24</xdr:col>
      <xdr:colOff>152400</xdr:colOff>
      <xdr:row>58</xdr:row>
      <xdr:rowOff>106058</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10050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102922</xdr:rowOff>
    </xdr:from>
    <xdr:ext cx="599010" cy="259045"/>
    <xdr:sp macro="" textlink="">
      <xdr:nvSpPr>
        <xdr:cNvPr id="116" name="物件費最大値テキスト">
          <a:extLst>
            <a:ext uri="{FF2B5EF4-FFF2-40B4-BE49-F238E27FC236}">
              <a16:creationId xmlns:a16="http://schemas.microsoft.com/office/drawing/2014/main" id="{00000000-0008-0000-0600-000074000000}"/>
            </a:ext>
          </a:extLst>
        </xdr:cNvPr>
        <xdr:cNvSpPr txBox="1"/>
      </xdr:nvSpPr>
      <xdr:spPr>
        <a:xfrm>
          <a:off x="4686300" y="8675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661,315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156245</xdr:rowOff>
    </xdr:from>
    <xdr:to>
      <xdr:col>24</xdr:col>
      <xdr:colOff>152400</xdr:colOff>
      <xdr:row>51</xdr:row>
      <xdr:rowOff>156245</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8900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4140</xdr:rowOff>
    </xdr:from>
    <xdr:to>
      <xdr:col>24</xdr:col>
      <xdr:colOff>63500</xdr:colOff>
      <xdr:row>57</xdr:row>
      <xdr:rowOff>28703</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3797300" y="9776790"/>
          <a:ext cx="838200" cy="2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59469</xdr:rowOff>
    </xdr:from>
    <xdr:ext cx="599010" cy="259045"/>
    <xdr:sp macro="" textlink="">
      <xdr:nvSpPr>
        <xdr:cNvPr id="119" name="物件費平均値テキスト">
          <a:extLst>
            <a:ext uri="{FF2B5EF4-FFF2-40B4-BE49-F238E27FC236}">
              <a16:creationId xmlns:a16="http://schemas.microsoft.com/office/drawing/2014/main" id="{00000000-0008-0000-0600-000077000000}"/>
            </a:ext>
          </a:extLst>
        </xdr:cNvPr>
        <xdr:cNvSpPr txBox="1"/>
      </xdr:nvSpPr>
      <xdr:spPr>
        <a:xfrm>
          <a:off x="4686300" y="98321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81042</xdr:rowOff>
    </xdr:from>
    <xdr:to>
      <xdr:col>24</xdr:col>
      <xdr:colOff>114300</xdr:colOff>
      <xdr:row>58</xdr:row>
      <xdr:rowOff>11192</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4584700" y="985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155198</xdr:rowOff>
    </xdr:from>
    <xdr:to>
      <xdr:col>19</xdr:col>
      <xdr:colOff>177800</xdr:colOff>
      <xdr:row>57</xdr:row>
      <xdr:rowOff>28703</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a:off x="2908300" y="9756398"/>
          <a:ext cx="889000" cy="44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89236</xdr:rowOff>
    </xdr:from>
    <xdr:to>
      <xdr:col>20</xdr:col>
      <xdr:colOff>38100</xdr:colOff>
      <xdr:row>58</xdr:row>
      <xdr:rowOff>19386</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3746500" y="986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10513</xdr:rowOff>
    </xdr:from>
    <xdr:ext cx="599010"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3497795" y="9954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145992</xdr:rowOff>
    </xdr:from>
    <xdr:to>
      <xdr:col>15</xdr:col>
      <xdr:colOff>50800</xdr:colOff>
      <xdr:row>56</xdr:row>
      <xdr:rowOff>155198</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a:off x="2019300" y="9747192"/>
          <a:ext cx="889000" cy="9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94665</xdr:rowOff>
    </xdr:from>
    <xdr:to>
      <xdr:col>15</xdr:col>
      <xdr:colOff>101600</xdr:colOff>
      <xdr:row>58</xdr:row>
      <xdr:rowOff>24815</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2857500" y="986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15942</xdr:rowOff>
    </xdr:from>
    <xdr:ext cx="599010"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2608795" y="9960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145992</xdr:rowOff>
    </xdr:from>
    <xdr:to>
      <xdr:col>10</xdr:col>
      <xdr:colOff>114300</xdr:colOff>
      <xdr:row>56</xdr:row>
      <xdr:rowOff>157230</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1130300" y="9747192"/>
          <a:ext cx="889000" cy="11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104894</xdr:rowOff>
    </xdr:from>
    <xdr:to>
      <xdr:col>10</xdr:col>
      <xdr:colOff>165100</xdr:colOff>
      <xdr:row>58</xdr:row>
      <xdr:rowOff>35044</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968500" y="987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26171</xdr:rowOff>
    </xdr:from>
    <xdr:ext cx="59901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1719795" y="9970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103207</xdr:rowOff>
    </xdr:from>
    <xdr:to>
      <xdr:col>6</xdr:col>
      <xdr:colOff>38100</xdr:colOff>
      <xdr:row>58</xdr:row>
      <xdr:rowOff>33357</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079500" y="9875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24484</xdr:rowOff>
    </xdr:from>
    <xdr:ext cx="59901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830795" y="9968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124790</xdr:rowOff>
    </xdr:from>
    <xdr:to>
      <xdr:col>24</xdr:col>
      <xdr:colOff>114300</xdr:colOff>
      <xdr:row>57</xdr:row>
      <xdr:rowOff>54940</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4584700" y="9725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147667</xdr:rowOff>
    </xdr:from>
    <xdr:ext cx="599010" cy="259045"/>
    <xdr:sp macro="" textlink="">
      <xdr:nvSpPr>
        <xdr:cNvPr id="138" name="物件費該当値テキスト">
          <a:extLst>
            <a:ext uri="{FF2B5EF4-FFF2-40B4-BE49-F238E27FC236}">
              <a16:creationId xmlns:a16="http://schemas.microsoft.com/office/drawing/2014/main" id="{00000000-0008-0000-0600-00008A000000}"/>
            </a:ext>
          </a:extLst>
        </xdr:cNvPr>
        <xdr:cNvSpPr txBox="1"/>
      </xdr:nvSpPr>
      <xdr:spPr>
        <a:xfrm>
          <a:off x="4686300" y="95774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149353</xdr:rowOff>
    </xdr:from>
    <xdr:to>
      <xdr:col>20</xdr:col>
      <xdr:colOff>38100</xdr:colOff>
      <xdr:row>57</xdr:row>
      <xdr:rowOff>79503</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3746500" y="9750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96030</xdr:rowOff>
    </xdr:from>
    <xdr:ext cx="59901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497795" y="9525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104398</xdr:rowOff>
    </xdr:from>
    <xdr:to>
      <xdr:col>15</xdr:col>
      <xdr:colOff>101600</xdr:colOff>
      <xdr:row>57</xdr:row>
      <xdr:rowOff>34548</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2857500" y="9705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51075</xdr:rowOff>
    </xdr:from>
    <xdr:ext cx="59901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2608795" y="9480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95192</xdr:rowOff>
    </xdr:from>
    <xdr:to>
      <xdr:col>10</xdr:col>
      <xdr:colOff>165100</xdr:colOff>
      <xdr:row>57</xdr:row>
      <xdr:rowOff>25342</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968500" y="9696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41869</xdr:rowOff>
    </xdr:from>
    <xdr:ext cx="599010"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1719795" y="9471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106430</xdr:rowOff>
    </xdr:from>
    <xdr:to>
      <xdr:col>6</xdr:col>
      <xdr:colOff>38100</xdr:colOff>
      <xdr:row>57</xdr:row>
      <xdr:rowOff>36580</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079500" y="970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53107</xdr:rowOff>
    </xdr:from>
    <xdr:ext cx="599010"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830795" y="9482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a:extLst>
            <a:ext uri="{FF2B5EF4-FFF2-40B4-BE49-F238E27FC236}">
              <a16:creationId xmlns:a16="http://schemas.microsoft.com/office/drawing/2014/main" id="{00000000-0008-0000-06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46774</xdr:rowOff>
    </xdr:from>
    <xdr:to>
      <xdr:col>24</xdr:col>
      <xdr:colOff>62865</xdr:colOff>
      <xdr:row>79</xdr:row>
      <xdr:rowOff>43383</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4633595" y="12219724"/>
          <a:ext cx="1270" cy="13682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47210</xdr:rowOff>
    </xdr:from>
    <xdr:ext cx="313932" cy="259045"/>
    <xdr:sp macro="" textlink="">
      <xdr:nvSpPr>
        <xdr:cNvPr id="171" name="維持補修費最小値テキスト">
          <a:extLst>
            <a:ext uri="{FF2B5EF4-FFF2-40B4-BE49-F238E27FC236}">
              <a16:creationId xmlns:a16="http://schemas.microsoft.com/office/drawing/2014/main" id="{00000000-0008-0000-0600-0000AB000000}"/>
            </a:ext>
          </a:extLst>
        </xdr:cNvPr>
        <xdr:cNvSpPr txBox="1"/>
      </xdr:nvSpPr>
      <xdr:spPr>
        <a:xfrm>
          <a:off x="4686300" y="135917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43383</xdr:rowOff>
    </xdr:from>
    <xdr:to>
      <xdr:col>24</xdr:col>
      <xdr:colOff>152400</xdr:colOff>
      <xdr:row>79</xdr:row>
      <xdr:rowOff>43383</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35879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164901</xdr:rowOff>
    </xdr:from>
    <xdr:ext cx="534377" cy="259045"/>
    <xdr:sp macro="" textlink="">
      <xdr:nvSpPr>
        <xdr:cNvPr id="173" name="維持補修費最大値テキスト">
          <a:extLst>
            <a:ext uri="{FF2B5EF4-FFF2-40B4-BE49-F238E27FC236}">
              <a16:creationId xmlns:a16="http://schemas.microsoft.com/office/drawing/2014/main" id="{00000000-0008-0000-0600-0000AD000000}"/>
            </a:ext>
          </a:extLst>
        </xdr:cNvPr>
        <xdr:cNvSpPr txBox="1"/>
      </xdr:nvSpPr>
      <xdr:spPr>
        <a:xfrm>
          <a:off x="4686300" y="11994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46774</xdr:rowOff>
    </xdr:from>
    <xdr:to>
      <xdr:col>24</xdr:col>
      <xdr:colOff>152400</xdr:colOff>
      <xdr:row>71</xdr:row>
      <xdr:rowOff>46774</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2219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41726</xdr:rowOff>
    </xdr:from>
    <xdr:to>
      <xdr:col>24</xdr:col>
      <xdr:colOff>63500</xdr:colOff>
      <xdr:row>74</xdr:row>
      <xdr:rowOff>28715</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3797300" y="12557576"/>
          <a:ext cx="838200" cy="158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94454</xdr:rowOff>
    </xdr:from>
    <xdr:ext cx="534377" cy="259045"/>
    <xdr:sp macro="" textlink="">
      <xdr:nvSpPr>
        <xdr:cNvPr id="176" name="維持補修費平均値テキスト">
          <a:extLst>
            <a:ext uri="{FF2B5EF4-FFF2-40B4-BE49-F238E27FC236}">
              <a16:creationId xmlns:a16="http://schemas.microsoft.com/office/drawing/2014/main" id="{00000000-0008-0000-0600-0000B0000000}"/>
            </a:ext>
          </a:extLst>
        </xdr:cNvPr>
        <xdr:cNvSpPr txBox="1"/>
      </xdr:nvSpPr>
      <xdr:spPr>
        <a:xfrm>
          <a:off x="4686300" y="132961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116027</xdr:rowOff>
    </xdr:from>
    <xdr:to>
      <xdr:col>24</xdr:col>
      <xdr:colOff>114300</xdr:colOff>
      <xdr:row>78</xdr:row>
      <xdr:rowOff>46177</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4584700" y="13317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28715</xdr:rowOff>
    </xdr:from>
    <xdr:to>
      <xdr:col>19</xdr:col>
      <xdr:colOff>177800</xdr:colOff>
      <xdr:row>75</xdr:row>
      <xdr:rowOff>151454</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2908300" y="12716015"/>
          <a:ext cx="889000" cy="294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140773</xdr:rowOff>
    </xdr:from>
    <xdr:to>
      <xdr:col>20</xdr:col>
      <xdr:colOff>38100</xdr:colOff>
      <xdr:row>78</xdr:row>
      <xdr:rowOff>70923</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3746500" y="13342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62050</xdr:rowOff>
    </xdr:from>
    <xdr:ext cx="534377"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3530111" y="13435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7874</xdr:rowOff>
    </xdr:from>
    <xdr:to>
      <xdr:col>15</xdr:col>
      <xdr:colOff>50800</xdr:colOff>
      <xdr:row>75</xdr:row>
      <xdr:rowOff>151454</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2019300" y="12866624"/>
          <a:ext cx="889000" cy="143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167824</xdr:rowOff>
    </xdr:from>
    <xdr:to>
      <xdr:col>15</xdr:col>
      <xdr:colOff>101600</xdr:colOff>
      <xdr:row>78</xdr:row>
      <xdr:rowOff>97974</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2857500" y="1336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89101</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2673428" y="13462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7874</xdr:rowOff>
    </xdr:from>
    <xdr:to>
      <xdr:col>10</xdr:col>
      <xdr:colOff>114300</xdr:colOff>
      <xdr:row>75</xdr:row>
      <xdr:rowOff>150901</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1130300" y="12866624"/>
          <a:ext cx="889000" cy="143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149994</xdr:rowOff>
    </xdr:from>
    <xdr:to>
      <xdr:col>10</xdr:col>
      <xdr:colOff>165100</xdr:colOff>
      <xdr:row>78</xdr:row>
      <xdr:rowOff>80144</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968500" y="13351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71271</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1784428" y="13444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156356</xdr:rowOff>
    </xdr:from>
    <xdr:to>
      <xdr:col>6</xdr:col>
      <xdr:colOff>38100</xdr:colOff>
      <xdr:row>78</xdr:row>
      <xdr:rowOff>86506</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079500" y="1335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77633</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895428" y="13450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162376</xdr:rowOff>
    </xdr:from>
    <xdr:to>
      <xdr:col>24</xdr:col>
      <xdr:colOff>114300</xdr:colOff>
      <xdr:row>73</xdr:row>
      <xdr:rowOff>92526</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4584700" y="12506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13803</xdr:rowOff>
    </xdr:from>
    <xdr:ext cx="534377" cy="259045"/>
    <xdr:sp macro="" textlink="">
      <xdr:nvSpPr>
        <xdr:cNvPr id="195" name="維持補修費該当値テキスト">
          <a:extLst>
            <a:ext uri="{FF2B5EF4-FFF2-40B4-BE49-F238E27FC236}">
              <a16:creationId xmlns:a16="http://schemas.microsoft.com/office/drawing/2014/main" id="{00000000-0008-0000-0600-0000C3000000}"/>
            </a:ext>
          </a:extLst>
        </xdr:cNvPr>
        <xdr:cNvSpPr txBox="1"/>
      </xdr:nvSpPr>
      <xdr:spPr>
        <a:xfrm>
          <a:off x="4686300" y="12358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149365</xdr:rowOff>
    </xdr:from>
    <xdr:to>
      <xdr:col>20</xdr:col>
      <xdr:colOff>38100</xdr:colOff>
      <xdr:row>74</xdr:row>
      <xdr:rowOff>79515</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3746500" y="12665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72</xdr:row>
      <xdr:rowOff>96042</xdr:rowOff>
    </xdr:from>
    <xdr:ext cx="534377"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3530111" y="12440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100654</xdr:rowOff>
    </xdr:from>
    <xdr:to>
      <xdr:col>15</xdr:col>
      <xdr:colOff>101600</xdr:colOff>
      <xdr:row>76</xdr:row>
      <xdr:rowOff>30804</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2857500" y="12959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74</xdr:row>
      <xdr:rowOff>47331</xdr:rowOff>
    </xdr:from>
    <xdr:ext cx="534377"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2641111" y="12734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128524</xdr:rowOff>
    </xdr:from>
    <xdr:to>
      <xdr:col>10</xdr:col>
      <xdr:colOff>165100</xdr:colOff>
      <xdr:row>75</xdr:row>
      <xdr:rowOff>58674</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968500" y="12815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73</xdr:row>
      <xdr:rowOff>75201</xdr:rowOff>
    </xdr:from>
    <xdr:ext cx="534377"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1752111" y="12591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100102</xdr:rowOff>
    </xdr:from>
    <xdr:to>
      <xdr:col>6</xdr:col>
      <xdr:colOff>38100</xdr:colOff>
      <xdr:row>76</xdr:row>
      <xdr:rowOff>30252</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079500" y="12958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74</xdr:row>
      <xdr:rowOff>46779</xdr:rowOff>
    </xdr:from>
    <xdr:ext cx="534377"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863111" y="12734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a:extLst>
            <a:ext uri="{FF2B5EF4-FFF2-40B4-BE49-F238E27FC236}">
              <a16:creationId xmlns:a16="http://schemas.microsoft.com/office/drawing/2014/main" id="{00000000-0008-0000-06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88919</xdr:rowOff>
    </xdr:from>
    <xdr:to>
      <xdr:col>24</xdr:col>
      <xdr:colOff>62865</xdr:colOff>
      <xdr:row>98</xdr:row>
      <xdr:rowOff>158293</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flipV="1">
          <a:off x="4633595" y="15347969"/>
          <a:ext cx="1270" cy="1612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162120</xdr:rowOff>
    </xdr:from>
    <xdr:ext cx="534377" cy="259045"/>
    <xdr:sp macro="" textlink="">
      <xdr:nvSpPr>
        <xdr:cNvPr id="231" name="扶助費最小値テキスト">
          <a:extLst>
            <a:ext uri="{FF2B5EF4-FFF2-40B4-BE49-F238E27FC236}">
              <a16:creationId xmlns:a16="http://schemas.microsoft.com/office/drawing/2014/main" id="{00000000-0008-0000-0600-0000E7000000}"/>
            </a:ext>
          </a:extLst>
        </xdr:cNvPr>
        <xdr:cNvSpPr txBox="1"/>
      </xdr:nvSpPr>
      <xdr:spPr>
        <a:xfrm>
          <a:off x="4686300" y="16964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158293</xdr:rowOff>
    </xdr:from>
    <xdr:to>
      <xdr:col>24</xdr:col>
      <xdr:colOff>152400</xdr:colOff>
      <xdr:row>98</xdr:row>
      <xdr:rowOff>158293</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6960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35596</xdr:rowOff>
    </xdr:from>
    <xdr:ext cx="599010" cy="259045"/>
    <xdr:sp macro="" textlink="">
      <xdr:nvSpPr>
        <xdr:cNvPr id="233" name="扶助費最大値テキスト">
          <a:extLst>
            <a:ext uri="{FF2B5EF4-FFF2-40B4-BE49-F238E27FC236}">
              <a16:creationId xmlns:a16="http://schemas.microsoft.com/office/drawing/2014/main" id="{00000000-0008-0000-0600-0000E9000000}"/>
            </a:ext>
          </a:extLst>
        </xdr:cNvPr>
        <xdr:cNvSpPr txBox="1"/>
      </xdr:nvSpPr>
      <xdr:spPr>
        <a:xfrm>
          <a:off x="4686300" y="15123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88919</xdr:rowOff>
    </xdr:from>
    <xdr:to>
      <xdr:col>24</xdr:col>
      <xdr:colOff>152400</xdr:colOff>
      <xdr:row>89</xdr:row>
      <xdr:rowOff>88919</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5347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84302</xdr:rowOff>
    </xdr:from>
    <xdr:to>
      <xdr:col>24</xdr:col>
      <xdr:colOff>63500</xdr:colOff>
      <xdr:row>97</xdr:row>
      <xdr:rowOff>35567</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3797300" y="16372052"/>
          <a:ext cx="838200" cy="294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54801</xdr:rowOff>
    </xdr:from>
    <xdr:ext cx="534377" cy="259045"/>
    <xdr:sp macro="" textlink="">
      <xdr:nvSpPr>
        <xdr:cNvPr id="236" name="扶助費平均値テキスト">
          <a:extLst>
            <a:ext uri="{FF2B5EF4-FFF2-40B4-BE49-F238E27FC236}">
              <a16:creationId xmlns:a16="http://schemas.microsoft.com/office/drawing/2014/main" id="{00000000-0008-0000-0600-0000EC000000}"/>
            </a:ext>
          </a:extLst>
        </xdr:cNvPr>
        <xdr:cNvSpPr txBox="1"/>
      </xdr:nvSpPr>
      <xdr:spPr>
        <a:xfrm>
          <a:off x="4686300" y="161711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31924</xdr:rowOff>
    </xdr:from>
    <xdr:to>
      <xdr:col>24</xdr:col>
      <xdr:colOff>114300</xdr:colOff>
      <xdr:row>95</xdr:row>
      <xdr:rowOff>133524</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4584700" y="1631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35567</xdr:rowOff>
    </xdr:from>
    <xdr:to>
      <xdr:col>19</xdr:col>
      <xdr:colOff>177800</xdr:colOff>
      <xdr:row>97</xdr:row>
      <xdr:rowOff>93839</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908300" y="16666217"/>
          <a:ext cx="889000" cy="58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124889</xdr:rowOff>
    </xdr:from>
    <xdr:to>
      <xdr:col>20</xdr:col>
      <xdr:colOff>38100</xdr:colOff>
      <xdr:row>97</xdr:row>
      <xdr:rowOff>55039</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3746500" y="16584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71566</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3530111" y="16359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93839</xdr:rowOff>
    </xdr:from>
    <xdr:to>
      <xdr:col>15</xdr:col>
      <xdr:colOff>50800</xdr:colOff>
      <xdr:row>97</xdr:row>
      <xdr:rowOff>110897</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019300" y="16724489"/>
          <a:ext cx="889000" cy="17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124061</xdr:rowOff>
    </xdr:from>
    <xdr:to>
      <xdr:col>15</xdr:col>
      <xdr:colOff>101600</xdr:colOff>
      <xdr:row>97</xdr:row>
      <xdr:rowOff>54211</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2857500" y="16583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70738</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2641111" y="16358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67441</xdr:rowOff>
    </xdr:from>
    <xdr:to>
      <xdr:col>10</xdr:col>
      <xdr:colOff>114300</xdr:colOff>
      <xdr:row>97</xdr:row>
      <xdr:rowOff>110897</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a:off x="1130300" y="16698091"/>
          <a:ext cx="889000" cy="43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134990</xdr:rowOff>
    </xdr:from>
    <xdr:to>
      <xdr:col>10</xdr:col>
      <xdr:colOff>165100</xdr:colOff>
      <xdr:row>97</xdr:row>
      <xdr:rowOff>65140</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968500" y="16594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81667</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752111" y="16369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150513</xdr:rowOff>
    </xdr:from>
    <xdr:to>
      <xdr:col>6</xdr:col>
      <xdr:colOff>38100</xdr:colOff>
      <xdr:row>97</xdr:row>
      <xdr:rowOff>80663</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079500" y="16609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97190</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863111" y="16384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33502</xdr:rowOff>
    </xdr:from>
    <xdr:to>
      <xdr:col>24</xdr:col>
      <xdr:colOff>114300</xdr:colOff>
      <xdr:row>95</xdr:row>
      <xdr:rowOff>135102</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4584700" y="16321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11929</xdr:rowOff>
    </xdr:from>
    <xdr:ext cx="534377" cy="259045"/>
    <xdr:sp macro="" textlink="">
      <xdr:nvSpPr>
        <xdr:cNvPr id="255" name="扶助費該当値テキスト">
          <a:extLst>
            <a:ext uri="{FF2B5EF4-FFF2-40B4-BE49-F238E27FC236}">
              <a16:creationId xmlns:a16="http://schemas.microsoft.com/office/drawing/2014/main" id="{00000000-0008-0000-0600-0000FF000000}"/>
            </a:ext>
          </a:extLst>
        </xdr:cNvPr>
        <xdr:cNvSpPr txBox="1"/>
      </xdr:nvSpPr>
      <xdr:spPr>
        <a:xfrm>
          <a:off x="4686300" y="16299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156217</xdr:rowOff>
    </xdr:from>
    <xdr:to>
      <xdr:col>20</xdr:col>
      <xdr:colOff>38100</xdr:colOff>
      <xdr:row>97</xdr:row>
      <xdr:rowOff>86367</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3746500" y="16615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77494</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3530111" y="16708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43039</xdr:rowOff>
    </xdr:from>
    <xdr:to>
      <xdr:col>15</xdr:col>
      <xdr:colOff>101600</xdr:colOff>
      <xdr:row>97</xdr:row>
      <xdr:rowOff>144639</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2857500" y="16673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135766</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2641111" y="16766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60097</xdr:rowOff>
    </xdr:from>
    <xdr:to>
      <xdr:col>10</xdr:col>
      <xdr:colOff>165100</xdr:colOff>
      <xdr:row>97</xdr:row>
      <xdr:rowOff>161697</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968500" y="16690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152824</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1752111" y="16783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16641</xdr:rowOff>
    </xdr:from>
    <xdr:to>
      <xdr:col>6</xdr:col>
      <xdr:colOff>38100</xdr:colOff>
      <xdr:row>97</xdr:row>
      <xdr:rowOff>118241</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079500" y="16647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109368</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863111" y="16740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a:extLst>
            <a:ext uri="{FF2B5EF4-FFF2-40B4-BE49-F238E27FC236}">
              <a16:creationId xmlns:a16="http://schemas.microsoft.com/office/drawing/2014/main" id="{00000000-0008-0000-06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13185</xdr:rowOff>
    </xdr:from>
    <xdr:to>
      <xdr:col>54</xdr:col>
      <xdr:colOff>189865</xdr:colOff>
      <xdr:row>38</xdr:row>
      <xdr:rowOff>40346</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flipV="1">
          <a:off x="10475595" y="5328135"/>
          <a:ext cx="1270" cy="1227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44173</xdr:rowOff>
    </xdr:from>
    <xdr:ext cx="534377" cy="259045"/>
    <xdr:sp macro="" textlink="">
      <xdr:nvSpPr>
        <xdr:cNvPr id="288" name="補助費等最小値テキスト">
          <a:extLst>
            <a:ext uri="{FF2B5EF4-FFF2-40B4-BE49-F238E27FC236}">
              <a16:creationId xmlns:a16="http://schemas.microsoft.com/office/drawing/2014/main" id="{00000000-0008-0000-0600-000020010000}"/>
            </a:ext>
          </a:extLst>
        </xdr:cNvPr>
        <xdr:cNvSpPr txBox="1"/>
      </xdr:nvSpPr>
      <xdr:spPr>
        <a:xfrm>
          <a:off x="10528300" y="6559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40346</xdr:rowOff>
    </xdr:from>
    <xdr:to>
      <xdr:col>55</xdr:col>
      <xdr:colOff>88900</xdr:colOff>
      <xdr:row>38</xdr:row>
      <xdr:rowOff>40346</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6555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131312</xdr:rowOff>
    </xdr:from>
    <xdr:ext cx="599010" cy="259045"/>
    <xdr:sp macro="" textlink="">
      <xdr:nvSpPr>
        <xdr:cNvPr id="290" name="補助費等最大値テキスト">
          <a:extLst>
            <a:ext uri="{FF2B5EF4-FFF2-40B4-BE49-F238E27FC236}">
              <a16:creationId xmlns:a16="http://schemas.microsoft.com/office/drawing/2014/main" id="{00000000-0008-0000-0600-000022010000}"/>
            </a:ext>
          </a:extLst>
        </xdr:cNvPr>
        <xdr:cNvSpPr txBox="1"/>
      </xdr:nvSpPr>
      <xdr:spPr>
        <a:xfrm>
          <a:off x="10528300" y="5103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13185</xdr:rowOff>
    </xdr:from>
    <xdr:to>
      <xdr:col>55</xdr:col>
      <xdr:colOff>88900</xdr:colOff>
      <xdr:row>31</xdr:row>
      <xdr:rowOff>13185</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5328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146985</xdr:rowOff>
    </xdr:from>
    <xdr:to>
      <xdr:col>55</xdr:col>
      <xdr:colOff>0</xdr:colOff>
      <xdr:row>33</xdr:row>
      <xdr:rowOff>118806</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9639300" y="5461935"/>
          <a:ext cx="838200" cy="314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125472</xdr:rowOff>
    </xdr:from>
    <xdr:ext cx="599010" cy="259045"/>
    <xdr:sp macro="" textlink="">
      <xdr:nvSpPr>
        <xdr:cNvPr id="293" name="補助費等平均値テキスト">
          <a:extLst>
            <a:ext uri="{FF2B5EF4-FFF2-40B4-BE49-F238E27FC236}">
              <a16:creationId xmlns:a16="http://schemas.microsoft.com/office/drawing/2014/main" id="{00000000-0008-0000-0600-000025010000}"/>
            </a:ext>
          </a:extLst>
        </xdr:cNvPr>
        <xdr:cNvSpPr txBox="1"/>
      </xdr:nvSpPr>
      <xdr:spPr>
        <a:xfrm>
          <a:off x="10528300" y="61262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147045</xdr:rowOff>
    </xdr:from>
    <xdr:to>
      <xdr:col>55</xdr:col>
      <xdr:colOff>50800</xdr:colOff>
      <xdr:row>36</xdr:row>
      <xdr:rowOff>77195</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10426700" y="6147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146985</xdr:rowOff>
    </xdr:from>
    <xdr:to>
      <xdr:col>50</xdr:col>
      <xdr:colOff>114300</xdr:colOff>
      <xdr:row>33</xdr:row>
      <xdr:rowOff>136580</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8750300" y="5461935"/>
          <a:ext cx="889000" cy="332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33</xdr:row>
      <xdr:rowOff>129057</xdr:rowOff>
    </xdr:from>
    <xdr:to>
      <xdr:col>50</xdr:col>
      <xdr:colOff>165100</xdr:colOff>
      <xdr:row>34</xdr:row>
      <xdr:rowOff>59207</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9588500" y="5786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50334</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9339795" y="5879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33</xdr:row>
      <xdr:rowOff>136580</xdr:rowOff>
    </xdr:from>
    <xdr:to>
      <xdr:col>45</xdr:col>
      <xdr:colOff>177800</xdr:colOff>
      <xdr:row>34</xdr:row>
      <xdr:rowOff>55873</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7861300" y="5794430"/>
          <a:ext cx="889000" cy="90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72262</xdr:rowOff>
    </xdr:from>
    <xdr:to>
      <xdr:col>46</xdr:col>
      <xdr:colOff>38100</xdr:colOff>
      <xdr:row>37</xdr:row>
      <xdr:rowOff>2412</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8699500" y="6244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164989</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8450795" y="6337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55873</xdr:rowOff>
    </xdr:from>
    <xdr:to>
      <xdr:col>41</xdr:col>
      <xdr:colOff>50800</xdr:colOff>
      <xdr:row>34</xdr:row>
      <xdr:rowOff>59488</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6972300" y="5885173"/>
          <a:ext cx="889000" cy="3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74914</xdr:rowOff>
    </xdr:from>
    <xdr:to>
      <xdr:col>41</xdr:col>
      <xdr:colOff>101600</xdr:colOff>
      <xdr:row>37</xdr:row>
      <xdr:rowOff>5064</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7810500" y="6247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167641</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561795" y="6339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65057</xdr:rowOff>
    </xdr:from>
    <xdr:to>
      <xdr:col>36</xdr:col>
      <xdr:colOff>165100</xdr:colOff>
      <xdr:row>36</xdr:row>
      <xdr:rowOff>166657</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6921500" y="623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157784</xdr:rowOff>
    </xdr:from>
    <xdr:ext cx="59901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6672795" y="6329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68006</xdr:rowOff>
    </xdr:from>
    <xdr:to>
      <xdr:col>55</xdr:col>
      <xdr:colOff>50800</xdr:colOff>
      <xdr:row>33</xdr:row>
      <xdr:rowOff>169606</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10426700" y="572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90883</xdr:rowOff>
    </xdr:from>
    <xdr:ext cx="599010" cy="259045"/>
    <xdr:sp macro="" textlink="">
      <xdr:nvSpPr>
        <xdr:cNvPr id="312" name="補助費等該当値テキスト">
          <a:extLst>
            <a:ext uri="{FF2B5EF4-FFF2-40B4-BE49-F238E27FC236}">
              <a16:creationId xmlns:a16="http://schemas.microsoft.com/office/drawing/2014/main" id="{00000000-0008-0000-0600-000038010000}"/>
            </a:ext>
          </a:extLst>
        </xdr:cNvPr>
        <xdr:cNvSpPr txBox="1"/>
      </xdr:nvSpPr>
      <xdr:spPr>
        <a:xfrm>
          <a:off x="10528300" y="55772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31</xdr:row>
      <xdr:rowOff>96185</xdr:rowOff>
    </xdr:from>
    <xdr:to>
      <xdr:col>50</xdr:col>
      <xdr:colOff>165100</xdr:colOff>
      <xdr:row>32</xdr:row>
      <xdr:rowOff>26335</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9588500" y="5411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30</xdr:row>
      <xdr:rowOff>42862</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9339795" y="5186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85780</xdr:rowOff>
    </xdr:from>
    <xdr:to>
      <xdr:col>46</xdr:col>
      <xdr:colOff>38100</xdr:colOff>
      <xdr:row>34</xdr:row>
      <xdr:rowOff>15930</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8699500" y="5743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32</xdr:row>
      <xdr:rowOff>32457</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8450795" y="5518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5073</xdr:rowOff>
    </xdr:from>
    <xdr:to>
      <xdr:col>41</xdr:col>
      <xdr:colOff>101600</xdr:colOff>
      <xdr:row>34</xdr:row>
      <xdr:rowOff>106673</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7810500" y="5834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32</xdr:row>
      <xdr:rowOff>123200</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7561795" y="5609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8688</xdr:rowOff>
    </xdr:from>
    <xdr:to>
      <xdr:col>36</xdr:col>
      <xdr:colOff>165100</xdr:colOff>
      <xdr:row>34</xdr:row>
      <xdr:rowOff>110288</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6921500" y="5837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32</xdr:row>
      <xdr:rowOff>126815</xdr:rowOff>
    </xdr:from>
    <xdr:ext cx="599010"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6672795" y="5613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a:extLst>
            <a:ext uri="{FF2B5EF4-FFF2-40B4-BE49-F238E27FC236}">
              <a16:creationId xmlns:a16="http://schemas.microsoft.com/office/drawing/2014/main" id="{00000000-0008-0000-06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169180</xdr:rowOff>
    </xdr:from>
    <xdr:to>
      <xdr:col>54</xdr:col>
      <xdr:colOff>189865</xdr:colOff>
      <xdr:row>59</xdr:row>
      <xdr:rowOff>40374</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10475595" y="8741680"/>
          <a:ext cx="1270" cy="1414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44201</xdr:rowOff>
    </xdr:from>
    <xdr:ext cx="534377" cy="259045"/>
    <xdr:sp macro="" textlink="">
      <xdr:nvSpPr>
        <xdr:cNvPr id="347" name="普通建設事業費最小値テキスト">
          <a:extLst>
            <a:ext uri="{FF2B5EF4-FFF2-40B4-BE49-F238E27FC236}">
              <a16:creationId xmlns:a16="http://schemas.microsoft.com/office/drawing/2014/main" id="{00000000-0008-0000-0600-00005B010000}"/>
            </a:ext>
          </a:extLst>
        </xdr:cNvPr>
        <xdr:cNvSpPr txBox="1"/>
      </xdr:nvSpPr>
      <xdr:spPr>
        <a:xfrm>
          <a:off x="10528300" y="10159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40374</xdr:rowOff>
    </xdr:from>
    <xdr:to>
      <xdr:col>55</xdr:col>
      <xdr:colOff>88900</xdr:colOff>
      <xdr:row>59</xdr:row>
      <xdr:rowOff>40374</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10155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115857</xdr:rowOff>
    </xdr:from>
    <xdr:ext cx="599010" cy="259045"/>
    <xdr:sp macro="" textlink="">
      <xdr:nvSpPr>
        <xdr:cNvPr id="349" name="普通建設事業費最大値テキスト">
          <a:extLst>
            <a:ext uri="{FF2B5EF4-FFF2-40B4-BE49-F238E27FC236}">
              <a16:creationId xmlns:a16="http://schemas.microsoft.com/office/drawing/2014/main" id="{00000000-0008-0000-0600-00005D010000}"/>
            </a:ext>
          </a:extLst>
        </xdr:cNvPr>
        <xdr:cNvSpPr txBox="1"/>
      </xdr:nvSpPr>
      <xdr:spPr>
        <a:xfrm>
          <a:off x="10528300" y="8516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450,973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169180</xdr:rowOff>
    </xdr:from>
    <xdr:to>
      <xdr:col>55</xdr:col>
      <xdr:colOff>88900</xdr:colOff>
      <xdr:row>50</xdr:row>
      <xdr:rowOff>169180</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8741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146832</xdr:rowOff>
    </xdr:from>
    <xdr:to>
      <xdr:col>55</xdr:col>
      <xdr:colOff>0</xdr:colOff>
      <xdr:row>56</xdr:row>
      <xdr:rowOff>23421</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9639300" y="9576582"/>
          <a:ext cx="838200" cy="48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88875</xdr:rowOff>
    </xdr:from>
    <xdr:ext cx="599010" cy="259045"/>
    <xdr:sp macro="" textlink="">
      <xdr:nvSpPr>
        <xdr:cNvPr id="352" name="普通建設事業費平均値テキスト">
          <a:extLst>
            <a:ext uri="{FF2B5EF4-FFF2-40B4-BE49-F238E27FC236}">
              <a16:creationId xmlns:a16="http://schemas.microsoft.com/office/drawing/2014/main" id="{00000000-0008-0000-0600-000060010000}"/>
            </a:ext>
          </a:extLst>
        </xdr:cNvPr>
        <xdr:cNvSpPr txBox="1"/>
      </xdr:nvSpPr>
      <xdr:spPr>
        <a:xfrm>
          <a:off x="10528300" y="96900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110448</xdr:rowOff>
    </xdr:from>
    <xdr:to>
      <xdr:col>55</xdr:col>
      <xdr:colOff>50800</xdr:colOff>
      <xdr:row>57</xdr:row>
      <xdr:rowOff>40598</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10426700" y="9711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146832</xdr:rowOff>
    </xdr:from>
    <xdr:to>
      <xdr:col>50</xdr:col>
      <xdr:colOff>114300</xdr:colOff>
      <xdr:row>57</xdr:row>
      <xdr:rowOff>76695</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8750300" y="9576582"/>
          <a:ext cx="889000" cy="272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152937</xdr:rowOff>
    </xdr:from>
    <xdr:to>
      <xdr:col>50</xdr:col>
      <xdr:colOff>165100</xdr:colOff>
      <xdr:row>57</xdr:row>
      <xdr:rowOff>83087</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9588500" y="9754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74214</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9339795" y="9846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76695</xdr:rowOff>
    </xdr:from>
    <xdr:to>
      <xdr:col>45</xdr:col>
      <xdr:colOff>177800</xdr:colOff>
      <xdr:row>58</xdr:row>
      <xdr:rowOff>76492</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flipV="1">
          <a:off x="7861300" y="9849345"/>
          <a:ext cx="889000" cy="171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88446</xdr:rowOff>
    </xdr:from>
    <xdr:to>
      <xdr:col>46</xdr:col>
      <xdr:colOff>38100</xdr:colOff>
      <xdr:row>57</xdr:row>
      <xdr:rowOff>18596</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8699500" y="9689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35123</xdr:rowOff>
    </xdr:from>
    <xdr:ext cx="59901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450795" y="9464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83847</xdr:rowOff>
    </xdr:from>
    <xdr:to>
      <xdr:col>41</xdr:col>
      <xdr:colOff>50800</xdr:colOff>
      <xdr:row>58</xdr:row>
      <xdr:rowOff>76492</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a:off x="6972300" y="9685047"/>
          <a:ext cx="889000" cy="335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165811</xdr:rowOff>
    </xdr:from>
    <xdr:to>
      <xdr:col>41</xdr:col>
      <xdr:colOff>101600</xdr:colOff>
      <xdr:row>57</xdr:row>
      <xdr:rowOff>95961</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7810500" y="976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112488</xdr:rowOff>
    </xdr:from>
    <xdr:ext cx="59901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561795" y="9542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11626</xdr:rowOff>
    </xdr:from>
    <xdr:to>
      <xdr:col>36</xdr:col>
      <xdr:colOff>165100</xdr:colOff>
      <xdr:row>57</xdr:row>
      <xdr:rowOff>113226</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6921500" y="9784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104353</xdr:rowOff>
    </xdr:from>
    <xdr:ext cx="59901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672795" y="9877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144071</xdr:rowOff>
    </xdr:from>
    <xdr:to>
      <xdr:col>55</xdr:col>
      <xdr:colOff>50800</xdr:colOff>
      <xdr:row>56</xdr:row>
      <xdr:rowOff>74221</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10426700" y="9573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166948</xdr:rowOff>
    </xdr:from>
    <xdr:ext cx="599010" cy="259045"/>
    <xdr:sp macro="" textlink="">
      <xdr:nvSpPr>
        <xdr:cNvPr id="371" name="普通建設事業費該当値テキスト">
          <a:extLst>
            <a:ext uri="{FF2B5EF4-FFF2-40B4-BE49-F238E27FC236}">
              <a16:creationId xmlns:a16="http://schemas.microsoft.com/office/drawing/2014/main" id="{00000000-0008-0000-0600-000073010000}"/>
            </a:ext>
          </a:extLst>
        </xdr:cNvPr>
        <xdr:cNvSpPr txBox="1"/>
      </xdr:nvSpPr>
      <xdr:spPr>
        <a:xfrm>
          <a:off x="10528300" y="94252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96032</xdr:rowOff>
    </xdr:from>
    <xdr:to>
      <xdr:col>50</xdr:col>
      <xdr:colOff>165100</xdr:colOff>
      <xdr:row>56</xdr:row>
      <xdr:rowOff>26182</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9588500" y="9525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42709</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9339795" y="93010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25895</xdr:rowOff>
    </xdr:from>
    <xdr:to>
      <xdr:col>46</xdr:col>
      <xdr:colOff>38100</xdr:colOff>
      <xdr:row>57</xdr:row>
      <xdr:rowOff>127495</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8699500" y="9798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118622</xdr:rowOff>
    </xdr:from>
    <xdr:ext cx="59901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8450795" y="9891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25692</xdr:rowOff>
    </xdr:from>
    <xdr:to>
      <xdr:col>41</xdr:col>
      <xdr:colOff>101600</xdr:colOff>
      <xdr:row>58</xdr:row>
      <xdr:rowOff>127292</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7810500" y="9969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118419</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7594111" y="10062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33047</xdr:rowOff>
    </xdr:from>
    <xdr:to>
      <xdr:col>36</xdr:col>
      <xdr:colOff>165100</xdr:colOff>
      <xdr:row>56</xdr:row>
      <xdr:rowOff>134647</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6921500" y="9634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151174</xdr:rowOff>
    </xdr:from>
    <xdr:ext cx="599010"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672795" y="9409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a:extLst>
            <a:ext uri="{FF2B5EF4-FFF2-40B4-BE49-F238E27FC236}">
              <a16:creationId xmlns:a16="http://schemas.microsoft.com/office/drawing/2014/main" id="{00000000-0008-0000-06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122768</xdr:rowOff>
    </xdr:from>
    <xdr:to>
      <xdr:col>54</xdr:col>
      <xdr:colOff>189865</xdr:colOff>
      <xdr:row>79</xdr:row>
      <xdr:rowOff>44450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10475595" y="12124268"/>
          <a:ext cx="1270" cy="1464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4" name="普通建設事業費 （ うち新規整備　）最小値テキスト">
          <a:extLst>
            <a:ext uri="{FF2B5EF4-FFF2-40B4-BE49-F238E27FC236}">
              <a16:creationId xmlns:a16="http://schemas.microsoft.com/office/drawing/2014/main" id="{00000000-0008-0000-0600-000094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69445</xdr:rowOff>
    </xdr:from>
    <xdr:ext cx="599010" cy="259045"/>
    <xdr:sp macro="" textlink="">
      <xdr:nvSpPr>
        <xdr:cNvPr id="406" name="普通建設事業費 （ うち新規整備　）最大値テキスト">
          <a:extLst>
            <a:ext uri="{FF2B5EF4-FFF2-40B4-BE49-F238E27FC236}">
              <a16:creationId xmlns:a16="http://schemas.microsoft.com/office/drawing/2014/main" id="{00000000-0008-0000-0600-000096010000}"/>
            </a:ext>
          </a:extLst>
        </xdr:cNvPr>
        <xdr:cNvSpPr txBox="1"/>
      </xdr:nvSpPr>
      <xdr:spPr>
        <a:xfrm>
          <a:off x="10528300" y="11899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122768</xdr:rowOff>
    </xdr:from>
    <xdr:to>
      <xdr:col>55</xdr:col>
      <xdr:colOff>88900</xdr:colOff>
      <xdr:row>70</xdr:row>
      <xdr:rowOff>122768</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10388600" y="12124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66574</xdr:rowOff>
    </xdr:from>
    <xdr:to>
      <xdr:col>55</xdr:col>
      <xdr:colOff>0</xdr:colOff>
      <xdr:row>79</xdr:row>
      <xdr:rowOff>44450</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9639300" y="13268224"/>
          <a:ext cx="838200" cy="320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155739</xdr:rowOff>
    </xdr:from>
    <xdr:ext cx="534377" cy="259045"/>
    <xdr:sp macro="" textlink="">
      <xdr:nvSpPr>
        <xdr:cNvPr id="409" name="普通建設事業費 （ うち新規整備　）平均値テキスト">
          <a:extLst>
            <a:ext uri="{FF2B5EF4-FFF2-40B4-BE49-F238E27FC236}">
              <a16:creationId xmlns:a16="http://schemas.microsoft.com/office/drawing/2014/main" id="{00000000-0008-0000-0600-000099010000}"/>
            </a:ext>
          </a:extLst>
        </xdr:cNvPr>
        <xdr:cNvSpPr txBox="1"/>
      </xdr:nvSpPr>
      <xdr:spPr>
        <a:xfrm>
          <a:off x="10528300" y="133573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5862</xdr:rowOff>
    </xdr:from>
    <xdr:to>
      <xdr:col>55</xdr:col>
      <xdr:colOff>50800</xdr:colOff>
      <xdr:row>78</xdr:row>
      <xdr:rowOff>107462</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10426700" y="13378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44450</xdr:rowOff>
    </xdr:from>
    <xdr:to>
      <xdr:col>50</xdr:col>
      <xdr:colOff>114300</xdr:colOff>
      <xdr:row>79</xdr:row>
      <xdr:rowOff>44450</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8750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16308</xdr:rowOff>
    </xdr:from>
    <xdr:to>
      <xdr:col>50</xdr:col>
      <xdr:colOff>165100</xdr:colOff>
      <xdr:row>78</xdr:row>
      <xdr:rowOff>117908</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9588500" y="13389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134435</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372111" y="13164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41363</xdr:rowOff>
    </xdr:from>
    <xdr:to>
      <xdr:col>45</xdr:col>
      <xdr:colOff>177800</xdr:colOff>
      <xdr:row>79</xdr:row>
      <xdr:rowOff>44450</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a:off x="7861300" y="13585913"/>
          <a:ext cx="889000" cy="3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143025</xdr:rowOff>
    </xdr:from>
    <xdr:to>
      <xdr:col>46</xdr:col>
      <xdr:colOff>38100</xdr:colOff>
      <xdr:row>78</xdr:row>
      <xdr:rowOff>73175</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8699500" y="13344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89702</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483111" y="13119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120132</xdr:rowOff>
    </xdr:from>
    <xdr:to>
      <xdr:col>41</xdr:col>
      <xdr:colOff>50800</xdr:colOff>
      <xdr:row>79</xdr:row>
      <xdr:rowOff>41363</xdr:rowOff>
    </xdr:to>
    <xdr:cxnSp macro="">
      <xdr:nvCxnSpPr>
        <xdr:cNvPr id="417" name="直線コネクタ 416">
          <a:extLst>
            <a:ext uri="{FF2B5EF4-FFF2-40B4-BE49-F238E27FC236}">
              <a16:creationId xmlns:a16="http://schemas.microsoft.com/office/drawing/2014/main" id="{00000000-0008-0000-0600-0000A1010000}"/>
            </a:ext>
          </a:extLst>
        </xdr:cNvPr>
        <xdr:cNvCxnSpPr/>
      </xdr:nvCxnSpPr>
      <xdr:spPr>
        <a:xfrm>
          <a:off x="6972300" y="13493232"/>
          <a:ext cx="889000" cy="92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9496</xdr:rowOff>
    </xdr:from>
    <xdr:to>
      <xdr:col>41</xdr:col>
      <xdr:colOff>101600</xdr:colOff>
      <xdr:row>78</xdr:row>
      <xdr:rowOff>111096</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7810500" y="13382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127623</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594111" y="13157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4794</xdr:rowOff>
    </xdr:from>
    <xdr:to>
      <xdr:col>36</xdr:col>
      <xdr:colOff>165100</xdr:colOff>
      <xdr:row>78</xdr:row>
      <xdr:rowOff>106394</xdr:rowOff>
    </xdr:to>
    <xdr:sp macro="" textlink="">
      <xdr:nvSpPr>
        <xdr:cNvPr id="420" name="フローチャート: 判断 419">
          <a:extLst>
            <a:ext uri="{FF2B5EF4-FFF2-40B4-BE49-F238E27FC236}">
              <a16:creationId xmlns:a16="http://schemas.microsoft.com/office/drawing/2014/main" id="{00000000-0008-0000-0600-0000A4010000}"/>
            </a:ext>
          </a:extLst>
        </xdr:cNvPr>
        <xdr:cNvSpPr/>
      </xdr:nvSpPr>
      <xdr:spPr>
        <a:xfrm>
          <a:off x="6921500" y="13377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122921</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05111" y="13153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15774</xdr:rowOff>
    </xdr:from>
    <xdr:to>
      <xdr:col>55</xdr:col>
      <xdr:colOff>50800</xdr:colOff>
      <xdr:row>77</xdr:row>
      <xdr:rowOff>117374</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10426700" y="1321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38651</xdr:rowOff>
    </xdr:from>
    <xdr:ext cx="534377" cy="259045"/>
    <xdr:sp macro="" textlink="">
      <xdr:nvSpPr>
        <xdr:cNvPr id="428" name="普通建設事業費 （ うち新規整備　）該当値テキスト">
          <a:extLst>
            <a:ext uri="{FF2B5EF4-FFF2-40B4-BE49-F238E27FC236}">
              <a16:creationId xmlns:a16="http://schemas.microsoft.com/office/drawing/2014/main" id="{00000000-0008-0000-0600-0000AC010000}"/>
            </a:ext>
          </a:extLst>
        </xdr:cNvPr>
        <xdr:cNvSpPr txBox="1"/>
      </xdr:nvSpPr>
      <xdr:spPr>
        <a:xfrm>
          <a:off x="10528300" y="13068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165100</xdr:rowOff>
    </xdr:from>
    <xdr:to>
      <xdr:col>50</xdr:col>
      <xdr:colOff>165100</xdr:colOff>
      <xdr:row>79</xdr:row>
      <xdr:rowOff>95250</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9588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79</xdr:row>
      <xdr:rowOff>86377</xdr:rowOff>
    </xdr:from>
    <xdr:ext cx="249299"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9514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165100</xdr:rowOff>
    </xdr:from>
    <xdr:to>
      <xdr:col>46</xdr:col>
      <xdr:colOff>38100</xdr:colOff>
      <xdr:row>79</xdr:row>
      <xdr:rowOff>95250</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8699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79</xdr:row>
      <xdr:rowOff>86377</xdr:rowOff>
    </xdr:from>
    <xdr:ext cx="249299"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8625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162013</xdr:rowOff>
    </xdr:from>
    <xdr:to>
      <xdr:col>41</xdr:col>
      <xdr:colOff>101600</xdr:colOff>
      <xdr:row>79</xdr:row>
      <xdr:rowOff>92163</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7810500" y="13535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79</xdr:row>
      <xdr:rowOff>83290</xdr:rowOff>
    </xdr:from>
    <xdr:ext cx="378565"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7672017" y="136278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69332</xdr:rowOff>
    </xdr:from>
    <xdr:to>
      <xdr:col>36</xdr:col>
      <xdr:colOff>165100</xdr:colOff>
      <xdr:row>78</xdr:row>
      <xdr:rowOff>170932</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6921500" y="1344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162059</xdr:rowOff>
    </xdr:from>
    <xdr:ext cx="534377"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705111" y="13535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普通建設事業費 （ うち更新整備　）グラフ枠">
          <a:extLst>
            <a:ext uri="{FF2B5EF4-FFF2-40B4-BE49-F238E27FC236}">
              <a16:creationId xmlns:a16="http://schemas.microsoft.com/office/drawing/2014/main" id="{00000000-0008-0000-06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169633</xdr:rowOff>
    </xdr:from>
    <xdr:to>
      <xdr:col>54</xdr:col>
      <xdr:colOff>189865</xdr:colOff>
      <xdr:row>98</xdr:row>
      <xdr:rowOff>106818</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10475595" y="15600133"/>
          <a:ext cx="1270" cy="1308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110645</xdr:rowOff>
    </xdr:from>
    <xdr:ext cx="469744" cy="259045"/>
    <xdr:sp macro="" textlink="">
      <xdr:nvSpPr>
        <xdr:cNvPr id="459" name="普通建設事業費 （ うち更新整備　）最小値テキスト">
          <a:extLst>
            <a:ext uri="{FF2B5EF4-FFF2-40B4-BE49-F238E27FC236}">
              <a16:creationId xmlns:a16="http://schemas.microsoft.com/office/drawing/2014/main" id="{00000000-0008-0000-0600-0000CB010000}"/>
            </a:ext>
          </a:extLst>
        </xdr:cNvPr>
        <xdr:cNvSpPr txBox="1"/>
      </xdr:nvSpPr>
      <xdr:spPr>
        <a:xfrm>
          <a:off x="10528300" y="16912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106818</xdr:rowOff>
    </xdr:from>
    <xdr:to>
      <xdr:col>55</xdr:col>
      <xdr:colOff>88900</xdr:colOff>
      <xdr:row>98</xdr:row>
      <xdr:rowOff>106818</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10388600" y="16908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116310</xdr:rowOff>
    </xdr:from>
    <xdr:ext cx="599010" cy="259045"/>
    <xdr:sp macro="" textlink="">
      <xdr:nvSpPr>
        <xdr:cNvPr id="461" name="普通建設事業費 （ うち更新整備　）最大値テキスト">
          <a:extLst>
            <a:ext uri="{FF2B5EF4-FFF2-40B4-BE49-F238E27FC236}">
              <a16:creationId xmlns:a16="http://schemas.microsoft.com/office/drawing/2014/main" id="{00000000-0008-0000-0600-0000CD010000}"/>
            </a:ext>
          </a:extLst>
        </xdr:cNvPr>
        <xdr:cNvSpPr txBox="1"/>
      </xdr:nvSpPr>
      <xdr:spPr>
        <a:xfrm>
          <a:off x="10528300" y="15375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169633</xdr:rowOff>
    </xdr:from>
    <xdr:to>
      <xdr:col>55</xdr:col>
      <xdr:colOff>88900</xdr:colOff>
      <xdr:row>90</xdr:row>
      <xdr:rowOff>169633</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10388600" y="15600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124599</xdr:rowOff>
    </xdr:from>
    <xdr:to>
      <xdr:col>55</xdr:col>
      <xdr:colOff>0</xdr:colOff>
      <xdr:row>96</xdr:row>
      <xdr:rowOff>84511</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9639300" y="16069449"/>
          <a:ext cx="838200" cy="474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49413</xdr:rowOff>
    </xdr:from>
    <xdr:ext cx="534377" cy="259045"/>
    <xdr:sp macro="" textlink="">
      <xdr:nvSpPr>
        <xdr:cNvPr id="464" name="普通建設事業費 （ うち更新整備　）平均値テキスト">
          <a:extLst>
            <a:ext uri="{FF2B5EF4-FFF2-40B4-BE49-F238E27FC236}">
              <a16:creationId xmlns:a16="http://schemas.microsoft.com/office/drawing/2014/main" id="{00000000-0008-0000-0600-0000D0010000}"/>
            </a:ext>
          </a:extLst>
        </xdr:cNvPr>
        <xdr:cNvSpPr txBox="1"/>
      </xdr:nvSpPr>
      <xdr:spPr>
        <a:xfrm>
          <a:off x="10528300" y="165086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70986</xdr:rowOff>
    </xdr:from>
    <xdr:to>
      <xdr:col>55</xdr:col>
      <xdr:colOff>50800</xdr:colOff>
      <xdr:row>97</xdr:row>
      <xdr:rowOff>1136</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10426700" y="1653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124599</xdr:rowOff>
    </xdr:from>
    <xdr:to>
      <xdr:col>50</xdr:col>
      <xdr:colOff>114300</xdr:colOff>
      <xdr:row>96</xdr:row>
      <xdr:rowOff>17624</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8750300" y="16069449"/>
          <a:ext cx="889000" cy="407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99434</xdr:rowOff>
    </xdr:from>
    <xdr:to>
      <xdr:col>50</xdr:col>
      <xdr:colOff>165100</xdr:colOff>
      <xdr:row>97</xdr:row>
      <xdr:rowOff>29584</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9588500" y="1655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20711</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9372111" y="16651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17624</xdr:rowOff>
    </xdr:from>
    <xdr:to>
      <xdr:col>45</xdr:col>
      <xdr:colOff>177800</xdr:colOff>
      <xdr:row>97</xdr:row>
      <xdr:rowOff>51008</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flipV="1">
          <a:off x="7861300" y="16476824"/>
          <a:ext cx="889000" cy="204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74115</xdr:rowOff>
    </xdr:from>
    <xdr:to>
      <xdr:col>46</xdr:col>
      <xdr:colOff>38100</xdr:colOff>
      <xdr:row>97</xdr:row>
      <xdr:rowOff>4265</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8699500" y="16533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166842</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8483111" y="16626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60120</xdr:rowOff>
    </xdr:from>
    <xdr:to>
      <xdr:col>41</xdr:col>
      <xdr:colOff>50800</xdr:colOff>
      <xdr:row>97</xdr:row>
      <xdr:rowOff>51008</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a:off x="6972300" y="16347870"/>
          <a:ext cx="889000" cy="33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128997</xdr:rowOff>
    </xdr:from>
    <xdr:to>
      <xdr:col>41</xdr:col>
      <xdr:colOff>101600</xdr:colOff>
      <xdr:row>97</xdr:row>
      <xdr:rowOff>59147</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7810500" y="16588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75674</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7594111" y="16363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162697</xdr:rowOff>
    </xdr:from>
    <xdr:to>
      <xdr:col>36</xdr:col>
      <xdr:colOff>165100</xdr:colOff>
      <xdr:row>97</xdr:row>
      <xdr:rowOff>92847</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6921500" y="16621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83974</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6705111" y="16714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33711</xdr:rowOff>
    </xdr:from>
    <xdr:to>
      <xdr:col>55</xdr:col>
      <xdr:colOff>50800</xdr:colOff>
      <xdr:row>96</xdr:row>
      <xdr:rowOff>135311</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10426700" y="16492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56588</xdr:rowOff>
    </xdr:from>
    <xdr:ext cx="534377" cy="259045"/>
    <xdr:sp macro="" textlink="">
      <xdr:nvSpPr>
        <xdr:cNvPr id="483" name="普通建設事業費 （ うち更新整備　）該当値テキスト">
          <a:extLst>
            <a:ext uri="{FF2B5EF4-FFF2-40B4-BE49-F238E27FC236}">
              <a16:creationId xmlns:a16="http://schemas.microsoft.com/office/drawing/2014/main" id="{00000000-0008-0000-0600-0000E3010000}"/>
            </a:ext>
          </a:extLst>
        </xdr:cNvPr>
        <xdr:cNvSpPr txBox="1"/>
      </xdr:nvSpPr>
      <xdr:spPr>
        <a:xfrm>
          <a:off x="10528300" y="16344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73799</xdr:rowOff>
    </xdr:from>
    <xdr:to>
      <xdr:col>50</xdr:col>
      <xdr:colOff>165100</xdr:colOff>
      <xdr:row>94</xdr:row>
      <xdr:rowOff>3949</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9588500" y="16018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92</xdr:row>
      <xdr:rowOff>20476</xdr:rowOff>
    </xdr:from>
    <xdr:ext cx="59901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9339795" y="15793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138274</xdr:rowOff>
    </xdr:from>
    <xdr:to>
      <xdr:col>46</xdr:col>
      <xdr:colOff>38100</xdr:colOff>
      <xdr:row>96</xdr:row>
      <xdr:rowOff>68424</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8699500" y="16426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94</xdr:row>
      <xdr:rowOff>84951</xdr:rowOff>
    </xdr:from>
    <xdr:ext cx="59901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8450795" y="16201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208</xdr:rowOff>
    </xdr:from>
    <xdr:to>
      <xdr:col>41</xdr:col>
      <xdr:colOff>101600</xdr:colOff>
      <xdr:row>97</xdr:row>
      <xdr:rowOff>101808</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7810500" y="16630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92935</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7594111" y="16723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9320</xdr:rowOff>
    </xdr:from>
    <xdr:to>
      <xdr:col>36</xdr:col>
      <xdr:colOff>165100</xdr:colOff>
      <xdr:row>95</xdr:row>
      <xdr:rowOff>110920</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6921500" y="16297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93</xdr:row>
      <xdr:rowOff>127447</xdr:rowOff>
    </xdr:from>
    <xdr:ext cx="599010"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6672795" y="16072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災害復旧事業費グラフ枠">
          <a:extLst>
            <a:ext uri="{FF2B5EF4-FFF2-40B4-BE49-F238E27FC236}">
              <a16:creationId xmlns:a16="http://schemas.microsoft.com/office/drawing/2014/main" id="{00000000-0008-0000-06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90546</xdr:rowOff>
    </xdr:from>
    <xdr:to>
      <xdr:col>85</xdr:col>
      <xdr:colOff>126364</xdr:colOff>
      <xdr:row>38</xdr:row>
      <xdr:rowOff>139700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flipV="1">
          <a:off x="16317595" y="5576946"/>
          <a:ext cx="1269" cy="10778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148209</xdr:rowOff>
    </xdr:from>
    <xdr:ext cx="249299" cy="259045"/>
    <xdr:sp macro="" textlink="">
      <xdr:nvSpPr>
        <xdr:cNvPr id="514" name="災害復旧事業費最小値テキスト">
          <a:extLst>
            <a:ext uri="{FF2B5EF4-FFF2-40B4-BE49-F238E27FC236}">
              <a16:creationId xmlns:a16="http://schemas.microsoft.com/office/drawing/2014/main" id="{00000000-0008-0000-0600-000002020000}"/>
            </a:ext>
          </a:extLst>
        </xdr:cNvPr>
        <xdr:cNvSpPr txBox="1"/>
      </xdr:nvSpPr>
      <xdr:spPr>
        <a:xfrm>
          <a:off x="16370300" y="66633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37223</xdr:rowOff>
    </xdr:from>
    <xdr:ext cx="599010" cy="259045"/>
    <xdr:sp macro="" textlink="">
      <xdr:nvSpPr>
        <xdr:cNvPr id="516" name="災害復旧事業費最大値テキスト">
          <a:extLst>
            <a:ext uri="{FF2B5EF4-FFF2-40B4-BE49-F238E27FC236}">
              <a16:creationId xmlns:a16="http://schemas.microsoft.com/office/drawing/2014/main" id="{00000000-0008-0000-0600-000004020000}"/>
            </a:ext>
          </a:extLst>
        </xdr:cNvPr>
        <xdr:cNvSpPr txBox="1"/>
      </xdr:nvSpPr>
      <xdr:spPr>
        <a:xfrm>
          <a:off x="16370300" y="5352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90546</xdr:rowOff>
    </xdr:from>
    <xdr:to>
      <xdr:col>86</xdr:col>
      <xdr:colOff>25400</xdr:colOff>
      <xdr:row>32</xdr:row>
      <xdr:rowOff>90546</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6230600" y="5576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107056</xdr:rowOff>
    </xdr:from>
    <xdr:to>
      <xdr:col>85</xdr:col>
      <xdr:colOff>127000</xdr:colOff>
      <xdr:row>38</xdr:row>
      <xdr:rowOff>109328</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5481300" y="6622156"/>
          <a:ext cx="838200" cy="2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65659</xdr:rowOff>
    </xdr:from>
    <xdr:ext cx="534377" cy="259045"/>
    <xdr:sp macro="" textlink="">
      <xdr:nvSpPr>
        <xdr:cNvPr id="519" name="災害復旧事業費平均値テキスト">
          <a:extLst>
            <a:ext uri="{FF2B5EF4-FFF2-40B4-BE49-F238E27FC236}">
              <a16:creationId xmlns:a16="http://schemas.microsoft.com/office/drawing/2014/main" id="{00000000-0008-0000-0600-000007020000}"/>
            </a:ext>
          </a:extLst>
        </xdr:cNvPr>
        <xdr:cNvSpPr txBox="1"/>
      </xdr:nvSpPr>
      <xdr:spPr>
        <a:xfrm>
          <a:off x="16370300" y="64093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42782</xdr:rowOff>
    </xdr:from>
    <xdr:to>
      <xdr:col>85</xdr:col>
      <xdr:colOff>177800</xdr:colOff>
      <xdr:row>38</xdr:row>
      <xdr:rowOff>144382</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6268700" y="655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95653</xdr:rowOff>
    </xdr:from>
    <xdr:to>
      <xdr:col>81</xdr:col>
      <xdr:colOff>50800</xdr:colOff>
      <xdr:row>38</xdr:row>
      <xdr:rowOff>107056</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4592300" y="6610753"/>
          <a:ext cx="889000" cy="11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28728</xdr:rowOff>
    </xdr:from>
    <xdr:to>
      <xdr:col>81</xdr:col>
      <xdr:colOff>101600</xdr:colOff>
      <xdr:row>38</xdr:row>
      <xdr:rowOff>130328</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5430500" y="65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146855</xdr:rowOff>
    </xdr:from>
    <xdr:ext cx="534377"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5214111" y="6319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91209</xdr:rowOff>
    </xdr:from>
    <xdr:to>
      <xdr:col>76</xdr:col>
      <xdr:colOff>114300</xdr:colOff>
      <xdr:row>38</xdr:row>
      <xdr:rowOff>95653</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3703300" y="6606309"/>
          <a:ext cx="889000" cy="4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31014</xdr:rowOff>
    </xdr:from>
    <xdr:to>
      <xdr:col>76</xdr:col>
      <xdr:colOff>165100</xdr:colOff>
      <xdr:row>38</xdr:row>
      <xdr:rowOff>132614</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4541500" y="6546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149141</xdr:rowOff>
    </xdr:from>
    <xdr:ext cx="534377"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4325111" y="6321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91209</xdr:rowOff>
    </xdr:from>
    <xdr:to>
      <xdr:col>71</xdr:col>
      <xdr:colOff>177800</xdr:colOff>
      <xdr:row>38</xdr:row>
      <xdr:rowOff>111198</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flipV="1">
          <a:off x="12814300" y="6606309"/>
          <a:ext cx="889000" cy="19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31188</xdr:rowOff>
    </xdr:from>
    <xdr:to>
      <xdr:col>72</xdr:col>
      <xdr:colOff>38100</xdr:colOff>
      <xdr:row>38</xdr:row>
      <xdr:rowOff>132788</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3652500" y="654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149315</xdr:rowOff>
    </xdr:from>
    <xdr:ext cx="534377"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3436111" y="6321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39198</xdr:rowOff>
    </xdr:from>
    <xdr:to>
      <xdr:col>67</xdr:col>
      <xdr:colOff>101600</xdr:colOff>
      <xdr:row>38</xdr:row>
      <xdr:rowOff>140798</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2763500" y="6554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157325</xdr:rowOff>
    </xdr:from>
    <xdr:ext cx="534377"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2547111" y="6329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58528</xdr:rowOff>
    </xdr:from>
    <xdr:to>
      <xdr:col>85</xdr:col>
      <xdr:colOff>177800</xdr:colOff>
      <xdr:row>38</xdr:row>
      <xdr:rowOff>160128</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6268700" y="657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21209</xdr:rowOff>
    </xdr:from>
    <xdr:ext cx="469744" cy="259045"/>
    <xdr:sp macro="" textlink="">
      <xdr:nvSpPr>
        <xdr:cNvPr id="538" name="災害復旧事業費該当値テキスト">
          <a:extLst>
            <a:ext uri="{FF2B5EF4-FFF2-40B4-BE49-F238E27FC236}">
              <a16:creationId xmlns:a16="http://schemas.microsoft.com/office/drawing/2014/main" id="{00000000-0008-0000-0600-00001A020000}"/>
            </a:ext>
          </a:extLst>
        </xdr:cNvPr>
        <xdr:cNvSpPr txBox="1"/>
      </xdr:nvSpPr>
      <xdr:spPr>
        <a:xfrm>
          <a:off x="16370300" y="6536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56256</xdr:rowOff>
    </xdr:from>
    <xdr:to>
      <xdr:col>81</xdr:col>
      <xdr:colOff>101600</xdr:colOff>
      <xdr:row>38</xdr:row>
      <xdr:rowOff>157856</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5430500" y="6571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148983</xdr:rowOff>
    </xdr:from>
    <xdr:ext cx="469744"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5246428" y="6664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44853</xdr:rowOff>
    </xdr:from>
    <xdr:to>
      <xdr:col>76</xdr:col>
      <xdr:colOff>165100</xdr:colOff>
      <xdr:row>38</xdr:row>
      <xdr:rowOff>146453</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4541500" y="6559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137580</xdr:rowOff>
    </xdr:from>
    <xdr:ext cx="469744"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4357428" y="6652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40409</xdr:rowOff>
    </xdr:from>
    <xdr:to>
      <xdr:col>72</xdr:col>
      <xdr:colOff>38100</xdr:colOff>
      <xdr:row>38</xdr:row>
      <xdr:rowOff>142009</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3652500" y="6555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133136</xdr:rowOff>
    </xdr:from>
    <xdr:ext cx="534377"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3436111" y="6648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60398</xdr:rowOff>
    </xdr:from>
    <xdr:to>
      <xdr:col>67</xdr:col>
      <xdr:colOff>101600</xdr:colOff>
      <xdr:row>38</xdr:row>
      <xdr:rowOff>161998</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2763500" y="6575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153125</xdr:rowOff>
    </xdr:from>
    <xdr:ext cx="469744"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579428" y="6668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失業対策事業費グラフ枠">
          <a:extLst>
            <a:ext uri="{FF2B5EF4-FFF2-40B4-BE49-F238E27FC236}">
              <a16:creationId xmlns:a16="http://schemas.microsoft.com/office/drawing/2014/main" id="{00000000-0008-0000-0600-000031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3" name="失業対策事業費最小値テキスト">
          <a:extLst>
            <a:ext uri="{FF2B5EF4-FFF2-40B4-BE49-F238E27FC236}">
              <a16:creationId xmlns:a16="http://schemas.microsoft.com/office/drawing/2014/main" id="{00000000-0008-0000-0600-000033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5" name="失業対策事業費最大値テキスト">
          <a:extLst>
            <a:ext uri="{FF2B5EF4-FFF2-40B4-BE49-F238E27FC236}">
              <a16:creationId xmlns:a16="http://schemas.microsoft.com/office/drawing/2014/main" id="{00000000-0008-0000-0600-000035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8" name="失業対策事業費平均値テキスト">
          <a:extLst>
            <a:ext uri="{FF2B5EF4-FFF2-40B4-BE49-F238E27FC236}">
              <a16:creationId xmlns:a16="http://schemas.microsoft.com/office/drawing/2014/main" id="{00000000-0008-0000-0600-000038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7" name="失業対策事業費該当値テキスト">
          <a:extLst>
            <a:ext uri="{FF2B5EF4-FFF2-40B4-BE49-F238E27FC236}">
              <a16:creationId xmlns:a16="http://schemas.microsoft.com/office/drawing/2014/main" id="{00000000-0008-0000-0600-00004B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a:extLst>
            <a:ext uri="{FF2B5EF4-FFF2-40B4-BE49-F238E27FC236}">
              <a16:creationId xmlns:a16="http://schemas.microsoft.com/office/drawing/2014/main" id="{00000000-0008-0000-0600-00006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2723</xdr:rowOff>
    </xdr:from>
    <xdr:to>
      <xdr:col>85</xdr:col>
      <xdr:colOff>126364</xdr:colOff>
      <xdr:row>78</xdr:row>
      <xdr:rowOff>109237</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flipV="1">
          <a:off x="16317595" y="12175673"/>
          <a:ext cx="1269" cy="1306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113064</xdr:rowOff>
    </xdr:from>
    <xdr:ext cx="469744" cy="259045"/>
    <xdr:sp macro="" textlink="">
      <xdr:nvSpPr>
        <xdr:cNvPr id="618" name="公債費最小値テキスト">
          <a:extLst>
            <a:ext uri="{FF2B5EF4-FFF2-40B4-BE49-F238E27FC236}">
              <a16:creationId xmlns:a16="http://schemas.microsoft.com/office/drawing/2014/main" id="{00000000-0008-0000-0600-00006A020000}"/>
            </a:ext>
          </a:extLst>
        </xdr:cNvPr>
        <xdr:cNvSpPr txBox="1"/>
      </xdr:nvSpPr>
      <xdr:spPr>
        <a:xfrm>
          <a:off x="16370300" y="13486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109237</xdr:rowOff>
    </xdr:from>
    <xdr:to>
      <xdr:col>86</xdr:col>
      <xdr:colOff>25400</xdr:colOff>
      <xdr:row>78</xdr:row>
      <xdr:rowOff>109237</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3482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120850</xdr:rowOff>
    </xdr:from>
    <xdr:ext cx="599010" cy="259045"/>
    <xdr:sp macro="" textlink="">
      <xdr:nvSpPr>
        <xdr:cNvPr id="620" name="公債費最大値テキスト">
          <a:extLst>
            <a:ext uri="{FF2B5EF4-FFF2-40B4-BE49-F238E27FC236}">
              <a16:creationId xmlns:a16="http://schemas.microsoft.com/office/drawing/2014/main" id="{00000000-0008-0000-0600-00006C020000}"/>
            </a:ext>
          </a:extLst>
        </xdr:cNvPr>
        <xdr:cNvSpPr txBox="1"/>
      </xdr:nvSpPr>
      <xdr:spPr>
        <a:xfrm>
          <a:off x="16370300" y="11950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2723</xdr:rowOff>
    </xdr:from>
    <xdr:to>
      <xdr:col>86</xdr:col>
      <xdr:colOff>25400</xdr:colOff>
      <xdr:row>71</xdr:row>
      <xdr:rowOff>2723</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6230600" y="12175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43756</xdr:rowOff>
    </xdr:from>
    <xdr:to>
      <xdr:col>85</xdr:col>
      <xdr:colOff>127000</xdr:colOff>
      <xdr:row>73</xdr:row>
      <xdr:rowOff>81681</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5481300" y="12559606"/>
          <a:ext cx="838200" cy="37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26498</xdr:rowOff>
    </xdr:from>
    <xdr:ext cx="534377" cy="259045"/>
    <xdr:sp macro="" textlink="">
      <xdr:nvSpPr>
        <xdr:cNvPr id="623" name="公債費平均値テキスト">
          <a:extLst>
            <a:ext uri="{FF2B5EF4-FFF2-40B4-BE49-F238E27FC236}">
              <a16:creationId xmlns:a16="http://schemas.microsoft.com/office/drawing/2014/main" id="{00000000-0008-0000-0600-00006F020000}"/>
            </a:ext>
          </a:extLst>
        </xdr:cNvPr>
        <xdr:cNvSpPr txBox="1"/>
      </xdr:nvSpPr>
      <xdr:spPr>
        <a:xfrm>
          <a:off x="16370300" y="130566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48071</xdr:rowOff>
    </xdr:from>
    <xdr:to>
      <xdr:col>85</xdr:col>
      <xdr:colOff>177800</xdr:colOff>
      <xdr:row>76</xdr:row>
      <xdr:rowOff>149671</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6268700" y="13078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81681</xdr:rowOff>
    </xdr:from>
    <xdr:to>
      <xdr:col>81</xdr:col>
      <xdr:colOff>50800</xdr:colOff>
      <xdr:row>73</xdr:row>
      <xdr:rowOff>140779</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4592300" y="12597531"/>
          <a:ext cx="889000" cy="59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99923</xdr:rowOff>
    </xdr:from>
    <xdr:to>
      <xdr:col>81</xdr:col>
      <xdr:colOff>101600</xdr:colOff>
      <xdr:row>77</xdr:row>
      <xdr:rowOff>30073</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5430500" y="13130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21200</xdr:rowOff>
    </xdr:from>
    <xdr:ext cx="534377"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5214111" y="13222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140779</xdr:rowOff>
    </xdr:from>
    <xdr:to>
      <xdr:col>76</xdr:col>
      <xdr:colOff>114300</xdr:colOff>
      <xdr:row>74</xdr:row>
      <xdr:rowOff>124599</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3703300" y="12656629"/>
          <a:ext cx="889000" cy="155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104377</xdr:rowOff>
    </xdr:from>
    <xdr:to>
      <xdr:col>76</xdr:col>
      <xdr:colOff>165100</xdr:colOff>
      <xdr:row>77</xdr:row>
      <xdr:rowOff>34527</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4541500" y="1313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25654</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4325111" y="13227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124599</xdr:rowOff>
    </xdr:from>
    <xdr:to>
      <xdr:col>71</xdr:col>
      <xdr:colOff>177800</xdr:colOff>
      <xdr:row>74</xdr:row>
      <xdr:rowOff>156223</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2814300" y="12811899"/>
          <a:ext cx="889000" cy="31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88872</xdr:rowOff>
    </xdr:from>
    <xdr:to>
      <xdr:col>72</xdr:col>
      <xdr:colOff>38100</xdr:colOff>
      <xdr:row>77</xdr:row>
      <xdr:rowOff>19022</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3652500" y="1311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10149</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3436111" y="13211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88081</xdr:rowOff>
    </xdr:from>
    <xdr:to>
      <xdr:col>67</xdr:col>
      <xdr:colOff>101600</xdr:colOff>
      <xdr:row>77</xdr:row>
      <xdr:rowOff>18231</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2763500" y="13118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9358</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2547111" y="13211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72</xdr:row>
      <xdr:rowOff>164406</xdr:rowOff>
    </xdr:from>
    <xdr:to>
      <xdr:col>85</xdr:col>
      <xdr:colOff>177800</xdr:colOff>
      <xdr:row>73</xdr:row>
      <xdr:rowOff>94556</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6268700" y="12508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15833</xdr:rowOff>
    </xdr:from>
    <xdr:ext cx="599010" cy="259045"/>
    <xdr:sp macro="" textlink="">
      <xdr:nvSpPr>
        <xdr:cNvPr id="642" name="公債費該当値テキスト">
          <a:extLst>
            <a:ext uri="{FF2B5EF4-FFF2-40B4-BE49-F238E27FC236}">
              <a16:creationId xmlns:a16="http://schemas.microsoft.com/office/drawing/2014/main" id="{00000000-0008-0000-0600-000082020000}"/>
            </a:ext>
          </a:extLst>
        </xdr:cNvPr>
        <xdr:cNvSpPr txBox="1"/>
      </xdr:nvSpPr>
      <xdr:spPr>
        <a:xfrm>
          <a:off x="16370300" y="12360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30881</xdr:rowOff>
    </xdr:from>
    <xdr:to>
      <xdr:col>81</xdr:col>
      <xdr:colOff>101600</xdr:colOff>
      <xdr:row>73</xdr:row>
      <xdr:rowOff>132481</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5430500" y="12546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71</xdr:row>
      <xdr:rowOff>149008</xdr:rowOff>
    </xdr:from>
    <xdr:ext cx="59901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5181795" y="12321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89979</xdr:rowOff>
    </xdr:from>
    <xdr:to>
      <xdr:col>76</xdr:col>
      <xdr:colOff>165100</xdr:colOff>
      <xdr:row>74</xdr:row>
      <xdr:rowOff>20129</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4541500" y="12605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72</xdr:row>
      <xdr:rowOff>36656</xdr:rowOff>
    </xdr:from>
    <xdr:ext cx="59901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4292795" y="12381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73799</xdr:rowOff>
    </xdr:from>
    <xdr:to>
      <xdr:col>72</xdr:col>
      <xdr:colOff>38100</xdr:colOff>
      <xdr:row>75</xdr:row>
      <xdr:rowOff>3949</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3652500" y="12761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73</xdr:row>
      <xdr:rowOff>20476</xdr:rowOff>
    </xdr:from>
    <xdr:ext cx="59901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3403795" y="12536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105423</xdr:rowOff>
    </xdr:from>
    <xdr:to>
      <xdr:col>67</xdr:col>
      <xdr:colOff>101600</xdr:colOff>
      <xdr:row>75</xdr:row>
      <xdr:rowOff>35573</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2763500" y="12792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73</xdr:row>
      <xdr:rowOff>52100</xdr:rowOff>
    </xdr:from>
    <xdr:ext cx="59901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514795" y="12567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積立金グラフ枠">
          <a:extLst>
            <a:ext uri="{FF2B5EF4-FFF2-40B4-BE49-F238E27FC236}">
              <a16:creationId xmlns:a16="http://schemas.microsoft.com/office/drawing/2014/main" id="{00000000-0008-0000-0600-0000A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97974</xdr:rowOff>
    </xdr:from>
    <xdr:to>
      <xdr:col>85</xdr:col>
      <xdr:colOff>126364</xdr:colOff>
      <xdr:row>99</xdr:row>
      <xdr:rowOff>84852</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flipV="1">
          <a:off x="16317595" y="15528474"/>
          <a:ext cx="1269" cy="1529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88679</xdr:rowOff>
    </xdr:from>
    <xdr:ext cx="469744" cy="259045"/>
    <xdr:sp macro="" textlink="">
      <xdr:nvSpPr>
        <xdr:cNvPr id="677" name="積立金最小値テキスト">
          <a:extLst>
            <a:ext uri="{FF2B5EF4-FFF2-40B4-BE49-F238E27FC236}">
              <a16:creationId xmlns:a16="http://schemas.microsoft.com/office/drawing/2014/main" id="{00000000-0008-0000-0600-0000A5020000}"/>
            </a:ext>
          </a:extLst>
        </xdr:cNvPr>
        <xdr:cNvSpPr txBox="1"/>
      </xdr:nvSpPr>
      <xdr:spPr>
        <a:xfrm>
          <a:off x="16370300" y="17062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84852</xdr:rowOff>
    </xdr:from>
    <xdr:to>
      <xdr:col>86</xdr:col>
      <xdr:colOff>25400</xdr:colOff>
      <xdr:row>99</xdr:row>
      <xdr:rowOff>84852</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6230600" y="17058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44651</xdr:rowOff>
    </xdr:from>
    <xdr:ext cx="599010" cy="259045"/>
    <xdr:sp macro="" textlink="">
      <xdr:nvSpPr>
        <xdr:cNvPr id="679" name="積立金最大値テキスト">
          <a:extLst>
            <a:ext uri="{FF2B5EF4-FFF2-40B4-BE49-F238E27FC236}">
              <a16:creationId xmlns:a16="http://schemas.microsoft.com/office/drawing/2014/main" id="{00000000-0008-0000-0600-0000A7020000}"/>
            </a:ext>
          </a:extLst>
        </xdr:cNvPr>
        <xdr:cNvSpPr txBox="1"/>
      </xdr:nvSpPr>
      <xdr:spPr>
        <a:xfrm>
          <a:off x="16370300" y="15303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472,777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97974</xdr:rowOff>
    </xdr:from>
    <xdr:to>
      <xdr:col>86</xdr:col>
      <xdr:colOff>25400</xdr:colOff>
      <xdr:row>90</xdr:row>
      <xdr:rowOff>97974</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6230600" y="15528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53373</xdr:rowOff>
    </xdr:from>
    <xdr:to>
      <xdr:col>85</xdr:col>
      <xdr:colOff>127000</xdr:colOff>
      <xdr:row>98</xdr:row>
      <xdr:rowOff>56480</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5481300" y="16684023"/>
          <a:ext cx="838200" cy="174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108400</xdr:rowOff>
    </xdr:from>
    <xdr:ext cx="534377" cy="259045"/>
    <xdr:sp macro="" textlink="">
      <xdr:nvSpPr>
        <xdr:cNvPr id="682" name="積立金平均値テキスト">
          <a:extLst>
            <a:ext uri="{FF2B5EF4-FFF2-40B4-BE49-F238E27FC236}">
              <a16:creationId xmlns:a16="http://schemas.microsoft.com/office/drawing/2014/main" id="{00000000-0008-0000-0600-0000AA020000}"/>
            </a:ext>
          </a:extLst>
        </xdr:cNvPr>
        <xdr:cNvSpPr txBox="1"/>
      </xdr:nvSpPr>
      <xdr:spPr>
        <a:xfrm>
          <a:off x="16370300" y="167390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129973</xdr:rowOff>
    </xdr:from>
    <xdr:to>
      <xdr:col>85</xdr:col>
      <xdr:colOff>177800</xdr:colOff>
      <xdr:row>98</xdr:row>
      <xdr:rowOff>60123</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6268700" y="16760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56480</xdr:rowOff>
    </xdr:from>
    <xdr:to>
      <xdr:col>81</xdr:col>
      <xdr:colOff>50800</xdr:colOff>
      <xdr:row>99</xdr:row>
      <xdr:rowOff>17269</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4592300" y="16858580"/>
          <a:ext cx="889000" cy="132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50851</xdr:rowOff>
    </xdr:from>
    <xdr:to>
      <xdr:col>81</xdr:col>
      <xdr:colOff>101600</xdr:colOff>
      <xdr:row>98</xdr:row>
      <xdr:rowOff>152451</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5430500" y="1685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143578</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5214111" y="16945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129896</xdr:rowOff>
    </xdr:from>
    <xdr:to>
      <xdr:col>76</xdr:col>
      <xdr:colOff>114300</xdr:colOff>
      <xdr:row>99</xdr:row>
      <xdr:rowOff>17269</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3703300" y="16931996"/>
          <a:ext cx="889000" cy="58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59023</xdr:rowOff>
    </xdr:from>
    <xdr:to>
      <xdr:col>76</xdr:col>
      <xdr:colOff>165100</xdr:colOff>
      <xdr:row>98</xdr:row>
      <xdr:rowOff>160623</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4541500" y="16861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5700</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4325111" y="16636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129896</xdr:rowOff>
    </xdr:from>
    <xdr:to>
      <xdr:col>71</xdr:col>
      <xdr:colOff>177800</xdr:colOff>
      <xdr:row>98</xdr:row>
      <xdr:rowOff>139680</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flipV="1">
          <a:off x="12814300" y="16931996"/>
          <a:ext cx="889000" cy="9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59655</xdr:rowOff>
    </xdr:from>
    <xdr:to>
      <xdr:col>72</xdr:col>
      <xdr:colOff>38100</xdr:colOff>
      <xdr:row>98</xdr:row>
      <xdr:rowOff>161255</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3652500" y="16861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6332</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3436111" y="16636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41737</xdr:rowOff>
    </xdr:from>
    <xdr:to>
      <xdr:col>67</xdr:col>
      <xdr:colOff>101600</xdr:colOff>
      <xdr:row>98</xdr:row>
      <xdr:rowOff>143337</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2763500" y="16843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159864</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2547111" y="16619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2573</xdr:rowOff>
    </xdr:from>
    <xdr:to>
      <xdr:col>85</xdr:col>
      <xdr:colOff>177800</xdr:colOff>
      <xdr:row>97</xdr:row>
      <xdr:rowOff>104173</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6268700" y="16633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25450</xdr:rowOff>
    </xdr:from>
    <xdr:ext cx="599010" cy="259045"/>
    <xdr:sp macro="" textlink="">
      <xdr:nvSpPr>
        <xdr:cNvPr id="701" name="積立金該当値テキスト">
          <a:extLst>
            <a:ext uri="{FF2B5EF4-FFF2-40B4-BE49-F238E27FC236}">
              <a16:creationId xmlns:a16="http://schemas.microsoft.com/office/drawing/2014/main" id="{00000000-0008-0000-0600-0000BD020000}"/>
            </a:ext>
          </a:extLst>
        </xdr:cNvPr>
        <xdr:cNvSpPr txBox="1"/>
      </xdr:nvSpPr>
      <xdr:spPr>
        <a:xfrm>
          <a:off x="16370300" y="16484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5680</xdr:rowOff>
    </xdr:from>
    <xdr:to>
      <xdr:col>81</xdr:col>
      <xdr:colOff>101600</xdr:colOff>
      <xdr:row>98</xdr:row>
      <xdr:rowOff>107280</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5430500" y="16807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123807</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5214111" y="16583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137919</xdr:rowOff>
    </xdr:from>
    <xdr:to>
      <xdr:col>76</xdr:col>
      <xdr:colOff>165100</xdr:colOff>
      <xdr:row>99</xdr:row>
      <xdr:rowOff>68069</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4541500" y="16940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59196</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4325111" y="17032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79096</xdr:rowOff>
    </xdr:from>
    <xdr:to>
      <xdr:col>72</xdr:col>
      <xdr:colOff>38100</xdr:colOff>
      <xdr:row>99</xdr:row>
      <xdr:rowOff>9246</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3652500" y="16881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373</xdr:rowOff>
    </xdr:from>
    <xdr:ext cx="534377"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3436111" y="16973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88880</xdr:rowOff>
    </xdr:from>
    <xdr:to>
      <xdr:col>67</xdr:col>
      <xdr:colOff>101600</xdr:colOff>
      <xdr:row>99</xdr:row>
      <xdr:rowOff>19030</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2763500" y="1689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10157</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2547111" y="16983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投資及び出資金グラフ枠">
          <a:extLst>
            <a:ext uri="{FF2B5EF4-FFF2-40B4-BE49-F238E27FC236}">
              <a16:creationId xmlns:a16="http://schemas.microsoft.com/office/drawing/2014/main" id="{00000000-0008-0000-0600-0000DC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133757</xdr:rowOff>
    </xdr:from>
    <xdr:to>
      <xdr:col>116</xdr:col>
      <xdr:colOff>62864</xdr:colOff>
      <xdr:row>39</xdr:row>
      <xdr:rowOff>44450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flipV="1">
          <a:off x="22159595" y="5105807"/>
          <a:ext cx="1269" cy="16251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4" name="投資及び出資金最小値テキスト">
          <a:extLst>
            <a:ext uri="{FF2B5EF4-FFF2-40B4-BE49-F238E27FC236}">
              <a16:creationId xmlns:a16="http://schemas.microsoft.com/office/drawing/2014/main" id="{00000000-0008-0000-0600-0000DE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80434</xdr:rowOff>
    </xdr:from>
    <xdr:ext cx="534377" cy="259045"/>
    <xdr:sp macro="" textlink="">
      <xdr:nvSpPr>
        <xdr:cNvPr id="736" name="投資及び出資金最大値テキスト">
          <a:extLst>
            <a:ext uri="{FF2B5EF4-FFF2-40B4-BE49-F238E27FC236}">
              <a16:creationId xmlns:a16="http://schemas.microsoft.com/office/drawing/2014/main" id="{00000000-0008-0000-0600-0000E0020000}"/>
            </a:ext>
          </a:extLst>
        </xdr:cNvPr>
        <xdr:cNvSpPr txBox="1"/>
      </xdr:nvSpPr>
      <xdr:spPr>
        <a:xfrm>
          <a:off x="22212300" y="4881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29</xdr:row>
      <xdr:rowOff>133757</xdr:rowOff>
    </xdr:from>
    <xdr:to>
      <xdr:col>116</xdr:col>
      <xdr:colOff>152400</xdr:colOff>
      <xdr:row>29</xdr:row>
      <xdr:rowOff>133757</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2072600" y="5105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104386</xdr:rowOff>
    </xdr:from>
    <xdr:ext cx="469744" cy="259045"/>
    <xdr:sp macro="" textlink="">
      <xdr:nvSpPr>
        <xdr:cNvPr id="739" name="投資及び出資金平均値テキスト">
          <a:extLst>
            <a:ext uri="{FF2B5EF4-FFF2-40B4-BE49-F238E27FC236}">
              <a16:creationId xmlns:a16="http://schemas.microsoft.com/office/drawing/2014/main" id="{00000000-0008-0000-0600-0000E3020000}"/>
            </a:ext>
          </a:extLst>
        </xdr:cNvPr>
        <xdr:cNvSpPr txBox="1"/>
      </xdr:nvSpPr>
      <xdr:spPr>
        <a:xfrm>
          <a:off x="22212300" y="64480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81509</xdr:rowOff>
    </xdr:from>
    <xdr:to>
      <xdr:col>116</xdr:col>
      <xdr:colOff>114300</xdr:colOff>
      <xdr:row>39</xdr:row>
      <xdr:rowOff>11659</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2110700" y="6596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84975</xdr:rowOff>
    </xdr:from>
    <xdr:to>
      <xdr:col>112</xdr:col>
      <xdr:colOff>38100</xdr:colOff>
      <xdr:row>39</xdr:row>
      <xdr:rowOff>15125</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1272500" y="6600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31653</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1088428" y="6375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109589</xdr:rowOff>
    </xdr:from>
    <xdr:to>
      <xdr:col>107</xdr:col>
      <xdr:colOff>101600</xdr:colOff>
      <xdr:row>39</xdr:row>
      <xdr:rowOff>39739</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0383500" y="6624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56265</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199428" y="6399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94424</xdr:rowOff>
    </xdr:from>
    <xdr:to>
      <xdr:col>102</xdr:col>
      <xdr:colOff>165100</xdr:colOff>
      <xdr:row>39</xdr:row>
      <xdr:rowOff>24574</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19494500" y="6609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41101</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9310428" y="6384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100520</xdr:rowOff>
    </xdr:from>
    <xdr:to>
      <xdr:col>98</xdr:col>
      <xdr:colOff>38100</xdr:colOff>
      <xdr:row>39</xdr:row>
      <xdr:rowOff>30670</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18605500" y="6615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47198</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8421428" y="6390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8" name="投資及び出資金該当値テキスト">
          <a:extLst>
            <a:ext uri="{FF2B5EF4-FFF2-40B4-BE49-F238E27FC236}">
              <a16:creationId xmlns:a16="http://schemas.microsoft.com/office/drawing/2014/main" id="{00000000-0008-0000-0600-0000F6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a:extLst>
            <a:ext uri="{FF2B5EF4-FFF2-40B4-BE49-F238E27FC236}">
              <a16:creationId xmlns:a16="http://schemas.microsoft.com/office/drawing/2014/main" id="{00000000-0008-0000-06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38088</xdr:rowOff>
    </xdr:from>
    <xdr:to>
      <xdr:col>116</xdr:col>
      <xdr:colOff>62864</xdr:colOff>
      <xdr:row>59</xdr:row>
      <xdr:rowOff>44450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22159595" y="8610588"/>
          <a:ext cx="1269" cy="1549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1" name="貸付金最小値テキスト">
          <a:extLst>
            <a:ext uri="{FF2B5EF4-FFF2-40B4-BE49-F238E27FC236}">
              <a16:creationId xmlns:a16="http://schemas.microsoft.com/office/drawing/2014/main" id="{00000000-0008-0000-0600-000017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156215</xdr:rowOff>
    </xdr:from>
    <xdr:ext cx="599010" cy="259045"/>
    <xdr:sp macro="" textlink="">
      <xdr:nvSpPr>
        <xdr:cNvPr id="793" name="貸付金最大値テキスト">
          <a:extLst>
            <a:ext uri="{FF2B5EF4-FFF2-40B4-BE49-F238E27FC236}">
              <a16:creationId xmlns:a16="http://schemas.microsoft.com/office/drawing/2014/main" id="{00000000-0008-0000-0600-000019030000}"/>
            </a:ext>
          </a:extLst>
        </xdr:cNvPr>
        <xdr:cNvSpPr txBox="1"/>
      </xdr:nvSpPr>
      <xdr:spPr>
        <a:xfrm>
          <a:off x="22212300" y="8385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38088</xdr:rowOff>
    </xdr:from>
    <xdr:to>
      <xdr:col>116</xdr:col>
      <xdr:colOff>152400</xdr:colOff>
      <xdr:row>50</xdr:row>
      <xdr:rowOff>38088</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2072600" y="8610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4039</xdr:rowOff>
    </xdr:from>
    <xdr:to>
      <xdr:col>116</xdr:col>
      <xdr:colOff>63500</xdr:colOff>
      <xdr:row>59</xdr:row>
      <xdr:rowOff>19876</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1323300" y="10119589"/>
          <a:ext cx="838200" cy="15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127944</xdr:rowOff>
    </xdr:from>
    <xdr:ext cx="469744" cy="259045"/>
    <xdr:sp macro="" textlink="">
      <xdr:nvSpPr>
        <xdr:cNvPr id="796" name="貸付金平均値テキスト">
          <a:extLst>
            <a:ext uri="{FF2B5EF4-FFF2-40B4-BE49-F238E27FC236}">
              <a16:creationId xmlns:a16="http://schemas.microsoft.com/office/drawing/2014/main" id="{00000000-0008-0000-0600-00001C030000}"/>
            </a:ext>
          </a:extLst>
        </xdr:cNvPr>
        <xdr:cNvSpPr txBox="1"/>
      </xdr:nvSpPr>
      <xdr:spPr>
        <a:xfrm>
          <a:off x="22212300" y="99005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105067</xdr:rowOff>
    </xdr:from>
    <xdr:to>
      <xdr:col>116</xdr:col>
      <xdr:colOff>114300</xdr:colOff>
      <xdr:row>59</xdr:row>
      <xdr:rowOff>35217</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2110700" y="10049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851</xdr:rowOff>
    </xdr:from>
    <xdr:to>
      <xdr:col>111</xdr:col>
      <xdr:colOff>177800</xdr:colOff>
      <xdr:row>59</xdr:row>
      <xdr:rowOff>4039</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0434300" y="10116401"/>
          <a:ext cx="889000" cy="3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120472</xdr:rowOff>
    </xdr:from>
    <xdr:to>
      <xdr:col>112</xdr:col>
      <xdr:colOff>38100</xdr:colOff>
      <xdr:row>59</xdr:row>
      <xdr:rowOff>50622</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1272500" y="10064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67149</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088428" y="9839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163487</xdr:rowOff>
    </xdr:from>
    <xdr:to>
      <xdr:col>107</xdr:col>
      <xdr:colOff>50800</xdr:colOff>
      <xdr:row>59</xdr:row>
      <xdr:rowOff>851</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19545300" y="10107587"/>
          <a:ext cx="889000" cy="8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123279</xdr:rowOff>
    </xdr:from>
    <xdr:to>
      <xdr:col>107</xdr:col>
      <xdr:colOff>101600</xdr:colOff>
      <xdr:row>59</xdr:row>
      <xdr:rowOff>53429</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0383500" y="10067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44556</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0199428" y="10160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155042</xdr:rowOff>
    </xdr:from>
    <xdr:to>
      <xdr:col>102</xdr:col>
      <xdr:colOff>114300</xdr:colOff>
      <xdr:row>58</xdr:row>
      <xdr:rowOff>163487</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18656300" y="10099142"/>
          <a:ext cx="889000" cy="8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135979</xdr:rowOff>
    </xdr:from>
    <xdr:to>
      <xdr:col>102</xdr:col>
      <xdr:colOff>165100</xdr:colOff>
      <xdr:row>59</xdr:row>
      <xdr:rowOff>66129</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9494500" y="10080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57256</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10428" y="10172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135725</xdr:rowOff>
    </xdr:from>
    <xdr:to>
      <xdr:col>98</xdr:col>
      <xdr:colOff>38100</xdr:colOff>
      <xdr:row>59</xdr:row>
      <xdr:rowOff>65875</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18605500" y="10079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57002</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21428" y="10172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140526</xdr:rowOff>
    </xdr:from>
    <xdr:to>
      <xdr:col>116</xdr:col>
      <xdr:colOff>114300</xdr:colOff>
      <xdr:row>59</xdr:row>
      <xdr:rowOff>70676</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2110700" y="10084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83495</xdr:rowOff>
    </xdr:from>
    <xdr:ext cx="469744" cy="259045"/>
    <xdr:sp macro="" textlink="">
      <xdr:nvSpPr>
        <xdr:cNvPr id="815" name="貸付金該当値テキスト">
          <a:extLst>
            <a:ext uri="{FF2B5EF4-FFF2-40B4-BE49-F238E27FC236}">
              <a16:creationId xmlns:a16="http://schemas.microsoft.com/office/drawing/2014/main" id="{00000000-0008-0000-0600-00002F030000}"/>
            </a:ext>
          </a:extLst>
        </xdr:cNvPr>
        <xdr:cNvSpPr txBox="1"/>
      </xdr:nvSpPr>
      <xdr:spPr>
        <a:xfrm>
          <a:off x="22212300" y="10027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124689</xdr:rowOff>
    </xdr:from>
    <xdr:to>
      <xdr:col>112</xdr:col>
      <xdr:colOff>38100</xdr:colOff>
      <xdr:row>59</xdr:row>
      <xdr:rowOff>54839</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1272500" y="10068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45966</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088428" y="10161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121501</xdr:rowOff>
    </xdr:from>
    <xdr:to>
      <xdr:col>107</xdr:col>
      <xdr:colOff>101600</xdr:colOff>
      <xdr:row>59</xdr:row>
      <xdr:rowOff>51651</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0383500" y="10065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68178</xdr:rowOff>
    </xdr:from>
    <xdr:ext cx="469744"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199428" y="9840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112687</xdr:rowOff>
    </xdr:from>
    <xdr:to>
      <xdr:col>102</xdr:col>
      <xdr:colOff>165100</xdr:colOff>
      <xdr:row>59</xdr:row>
      <xdr:rowOff>42837</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9494500" y="10056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59364</xdr:rowOff>
    </xdr:from>
    <xdr:ext cx="469744"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9310428" y="9832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104242</xdr:rowOff>
    </xdr:from>
    <xdr:to>
      <xdr:col>98</xdr:col>
      <xdr:colOff>38100</xdr:colOff>
      <xdr:row>59</xdr:row>
      <xdr:rowOff>34392</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18605500" y="10048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50919</xdr:rowOff>
    </xdr:from>
    <xdr:ext cx="469744"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421428" y="9823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5" name="繰出金グラフ枠">
          <a:extLst>
            <a:ext uri="{FF2B5EF4-FFF2-40B4-BE49-F238E27FC236}">
              <a16:creationId xmlns:a16="http://schemas.microsoft.com/office/drawing/2014/main" id="{00000000-0008-0000-0600-00004D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88357</xdr:rowOff>
    </xdr:from>
    <xdr:to>
      <xdr:col>116</xdr:col>
      <xdr:colOff>62864</xdr:colOff>
      <xdr:row>79</xdr:row>
      <xdr:rowOff>82307</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flipV="1">
          <a:off x="22159595" y="12089857"/>
          <a:ext cx="1269" cy="1537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86134</xdr:rowOff>
    </xdr:from>
    <xdr:ext cx="534377" cy="259045"/>
    <xdr:sp macro="" textlink="">
      <xdr:nvSpPr>
        <xdr:cNvPr id="847" name="繰出金最小値テキスト">
          <a:extLst>
            <a:ext uri="{FF2B5EF4-FFF2-40B4-BE49-F238E27FC236}">
              <a16:creationId xmlns:a16="http://schemas.microsoft.com/office/drawing/2014/main" id="{00000000-0008-0000-0600-00004F030000}"/>
            </a:ext>
          </a:extLst>
        </xdr:cNvPr>
        <xdr:cNvSpPr txBox="1"/>
      </xdr:nvSpPr>
      <xdr:spPr>
        <a:xfrm>
          <a:off x="22212300" y="13630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82307</xdr:rowOff>
    </xdr:from>
    <xdr:to>
      <xdr:col>116</xdr:col>
      <xdr:colOff>152400</xdr:colOff>
      <xdr:row>79</xdr:row>
      <xdr:rowOff>82307</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2072600" y="13626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35034</xdr:rowOff>
    </xdr:from>
    <xdr:ext cx="599010" cy="259045"/>
    <xdr:sp macro="" textlink="">
      <xdr:nvSpPr>
        <xdr:cNvPr id="849" name="繰出金最大値テキスト">
          <a:extLst>
            <a:ext uri="{FF2B5EF4-FFF2-40B4-BE49-F238E27FC236}">
              <a16:creationId xmlns:a16="http://schemas.microsoft.com/office/drawing/2014/main" id="{00000000-0008-0000-0600-000051030000}"/>
            </a:ext>
          </a:extLst>
        </xdr:cNvPr>
        <xdr:cNvSpPr txBox="1"/>
      </xdr:nvSpPr>
      <xdr:spPr>
        <a:xfrm>
          <a:off x="22212300" y="11865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88357</xdr:rowOff>
    </xdr:from>
    <xdr:to>
      <xdr:col>116</xdr:col>
      <xdr:colOff>152400</xdr:colOff>
      <xdr:row>70</xdr:row>
      <xdr:rowOff>88357</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22072600" y="12089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71</xdr:row>
      <xdr:rowOff>34681</xdr:rowOff>
    </xdr:from>
    <xdr:to>
      <xdr:col>116</xdr:col>
      <xdr:colOff>63500</xdr:colOff>
      <xdr:row>71</xdr:row>
      <xdr:rowOff>112070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1323300" y="12207631"/>
          <a:ext cx="838200" cy="77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106935</xdr:rowOff>
    </xdr:from>
    <xdr:ext cx="534377" cy="259045"/>
    <xdr:sp macro="" textlink="">
      <xdr:nvSpPr>
        <xdr:cNvPr id="852" name="繰出金平均値テキスト">
          <a:extLst>
            <a:ext uri="{FF2B5EF4-FFF2-40B4-BE49-F238E27FC236}">
              <a16:creationId xmlns:a16="http://schemas.microsoft.com/office/drawing/2014/main" id="{00000000-0008-0000-0600-000054030000}"/>
            </a:ext>
          </a:extLst>
        </xdr:cNvPr>
        <xdr:cNvSpPr txBox="1"/>
      </xdr:nvSpPr>
      <xdr:spPr>
        <a:xfrm>
          <a:off x="22212300" y="127942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128508</xdr:rowOff>
    </xdr:from>
    <xdr:to>
      <xdr:col>116</xdr:col>
      <xdr:colOff>114300</xdr:colOff>
      <xdr:row>75</xdr:row>
      <xdr:rowOff>58658</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2110700" y="12815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71</xdr:row>
      <xdr:rowOff>47513</xdr:rowOff>
    </xdr:from>
    <xdr:to>
      <xdr:col>111</xdr:col>
      <xdr:colOff>177800</xdr:colOff>
      <xdr:row>71</xdr:row>
      <xdr:rowOff>112070</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20434300" y="12220463"/>
          <a:ext cx="889000" cy="64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82590</xdr:rowOff>
    </xdr:from>
    <xdr:to>
      <xdr:col>112</xdr:col>
      <xdr:colOff>38100</xdr:colOff>
      <xdr:row>75</xdr:row>
      <xdr:rowOff>12740</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1272500" y="12769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3867</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1056111" y="12862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70</xdr:row>
      <xdr:rowOff>170165</xdr:rowOff>
    </xdr:from>
    <xdr:to>
      <xdr:col>107</xdr:col>
      <xdr:colOff>50800</xdr:colOff>
      <xdr:row>71</xdr:row>
      <xdr:rowOff>47513</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19545300" y="12171665"/>
          <a:ext cx="889000" cy="48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62291</xdr:rowOff>
    </xdr:from>
    <xdr:to>
      <xdr:col>107</xdr:col>
      <xdr:colOff>101600</xdr:colOff>
      <xdr:row>74</xdr:row>
      <xdr:rowOff>163891</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0383500" y="12749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155018</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0167111" y="12842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70</xdr:row>
      <xdr:rowOff>170165</xdr:rowOff>
    </xdr:from>
    <xdr:to>
      <xdr:col>102</xdr:col>
      <xdr:colOff>114300</xdr:colOff>
      <xdr:row>71</xdr:row>
      <xdr:rowOff>8697</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flipV="1">
          <a:off x="18656300" y="12171665"/>
          <a:ext cx="889000" cy="9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101534</xdr:rowOff>
    </xdr:from>
    <xdr:to>
      <xdr:col>102</xdr:col>
      <xdr:colOff>165100</xdr:colOff>
      <xdr:row>75</xdr:row>
      <xdr:rowOff>31684</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19494500" y="12788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22811</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9278111" y="12881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112004</xdr:rowOff>
    </xdr:from>
    <xdr:to>
      <xdr:col>98</xdr:col>
      <xdr:colOff>38100</xdr:colOff>
      <xdr:row>75</xdr:row>
      <xdr:rowOff>42154</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18605500" y="1279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33281</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8389111" y="12892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70</xdr:row>
      <xdr:rowOff>155331</xdr:rowOff>
    </xdr:from>
    <xdr:to>
      <xdr:col>116</xdr:col>
      <xdr:colOff>114300</xdr:colOff>
      <xdr:row>71</xdr:row>
      <xdr:rowOff>85481</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22110700" y="12156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70</xdr:row>
      <xdr:rowOff>70258</xdr:rowOff>
    </xdr:from>
    <xdr:ext cx="599010" cy="259045"/>
    <xdr:sp macro="" textlink="">
      <xdr:nvSpPr>
        <xdr:cNvPr id="871" name="繰出金該当値テキスト">
          <a:extLst>
            <a:ext uri="{FF2B5EF4-FFF2-40B4-BE49-F238E27FC236}">
              <a16:creationId xmlns:a16="http://schemas.microsoft.com/office/drawing/2014/main" id="{00000000-0008-0000-0600-000067030000}"/>
            </a:ext>
          </a:extLst>
        </xdr:cNvPr>
        <xdr:cNvSpPr txBox="1"/>
      </xdr:nvSpPr>
      <xdr:spPr>
        <a:xfrm>
          <a:off x="22212300" y="12071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71</xdr:row>
      <xdr:rowOff>61270</xdr:rowOff>
    </xdr:from>
    <xdr:to>
      <xdr:col>112</xdr:col>
      <xdr:colOff>38100</xdr:colOff>
      <xdr:row>71</xdr:row>
      <xdr:rowOff>162870</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21272500" y="12234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70</xdr:row>
      <xdr:rowOff>7947</xdr:rowOff>
    </xdr:from>
    <xdr:ext cx="59901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023795" y="12009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70</xdr:row>
      <xdr:rowOff>168163</xdr:rowOff>
    </xdr:from>
    <xdr:to>
      <xdr:col>107</xdr:col>
      <xdr:colOff>101600</xdr:colOff>
      <xdr:row>71</xdr:row>
      <xdr:rowOff>98313</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20383500" y="12169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69</xdr:row>
      <xdr:rowOff>114840</xdr:rowOff>
    </xdr:from>
    <xdr:ext cx="59901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0134795" y="11944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70</xdr:row>
      <xdr:rowOff>119365</xdr:rowOff>
    </xdr:from>
    <xdr:to>
      <xdr:col>102</xdr:col>
      <xdr:colOff>165100</xdr:colOff>
      <xdr:row>71</xdr:row>
      <xdr:rowOff>49515</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19494500" y="12120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69</xdr:row>
      <xdr:rowOff>66042</xdr:rowOff>
    </xdr:from>
    <xdr:ext cx="59901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9245795" y="11896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70</xdr:row>
      <xdr:rowOff>129347</xdr:rowOff>
    </xdr:from>
    <xdr:to>
      <xdr:col>98</xdr:col>
      <xdr:colOff>38100</xdr:colOff>
      <xdr:row>71</xdr:row>
      <xdr:rowOff>59497</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18605500" y="12130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69</xdr:row>
      <xdr:rowOff>76024</xdr:rowOff>
    </xdr:from>
    <xdr:ext cx="599010"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356795" y="11906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4" name="前年度繰上充用金グラフ枠">
          <a:extLst>
            <a:ext uri="{FF2B5EF4-FFF2-40B4-BE49-F238E27FC236}">
              <a16:creationId xmlns:a16="http://schemas.microsoft.com/office/drawing/2014/main" id="{00000000-0008-0000-0600-00007E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6" name="前年度繰上充用金最小値テキスト">
          <a:extLst>
            <a:ext uri="{FF2B5EF4-FFF2-40B4-BE49-F238E27FC236}">
              <a16:creationId xmlns:a16="http://schemas.microsoft.com/office/drawing/2014/main" id="{00000000-0008-0000-0600-000080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8" name="前年度繰上充用金最大値テキスト">
          <a:extLst>
            <a:ext uri="{FF2B5EF4-FFF2-40B4-BE49-F238E27FC236}">
              <a16:creationId xmlns:a16="http://schemas.microsoft.com/office/drawing/2014/main" id="{00000000-0008-0000-0600-000082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1" name="前年度繰上充用金平均値テキスト">
          <a:extLst>
            <a:ext uri="{FF2B5EF4-FFF2-40B4-BE49-F238E27FC236}">
              <a16:creationId xmlns:a16="http://schemas.microsoft.com/office/drawing/2014/main" id="{00000000-0008-0000-0600-000085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0" name="前年度繰上充用金該当値テキスト">
          <a:extLst>
            <a:ext uri="{FF2B5EF4-FFF2-40B4-BE49-F238E27FC236}">
              <a16:creationId xmlns:a16="http://schemas.microsoft.com/office/drawing/2014/main" id="{00000000-0008-0000-0600-000098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9" name="正方形/長方形 928">
          <a:extLst>
            <a:ext uri="{FF2B5EF4-FFF2-40B4-BE49-F238E27FC236}">
              <a16:creationId xmlns:a16="http://schemas.microsoft.com/office/drawing/2014/main" id="{00000000-0008-0000-0600-0000A1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人件費は引き続き類似団体中最高となっており、高止まりの傾向にある。主に人口減が要因だが会計年度任用職員制度導入等の影響により人件費が増加した。</a:t>
          </a:r>
        </a:p>
        <a:p>
          <a:r>
            <a:rPr kumimoji="1" lang="ja-JP" altLang="en-US" sz="1300">
              <a:latin typeface="ＭＳ Ｐゴシック" panose="020B0600070205080204" pitchFamily="50" charset="-128"/>
              <a:ea typeface="ＭＳ Ｐゴシック" panose="020B0600070205080204" pitchFamily="50" charset="-128"/>
            </a:rPr>
            <a:t>維持補修費は道路の維持補修や橋梁点検に掛かる経費が多くを占めている。人口当たりの公共施設が過多であるという問題があるため、安芸太田町公共施設等総合管理計画に基づき、施設の解体等適正配置を進め、維持補修費が過大となることを防ぐ必要がある。</a:t>
          </a:r>
        </a:p>
        <a:p>
          <a:r>
            <a:rPr kumimoji="1" lang="ja-JP" altLang="en-US" sz="1300">
              <a:latin typeface="ＭＳ Ｐゴシック" panose="020B0600070205080204" pitchFamily="50" charset="-128"/>
              <a:ea typeface="ＭＳ Ｐゴシック" panose="020B0600070205080204" pitchFamily="50" charset="-128"/>
            </a:rPr>
            <a:t>補助費等は、病院事業会計補助金や広島市への消防事務の負担金が多額となっている。病院事業については公立病院改革プランに基づく地域の医療機能のあり方や規模の見直しを検討し公営企業として自立・持続可能な経営基盤強化に努める。</a:t>
          </a:r>
        </a:p>
        <a:p>
          <a:r>
            <a:rPr kumimoji="1" lang="ja-JP" altLang="en-US" sz="1300">
              <a:latin typeface="ＭＳ Ｐゴシック" panose="020B0600070205080204" pitchFamily="50" charset="-128"/>
              <a:ea typeface="ＭＳ Ｐゴシック" panose="020B0600070205080204" pitchFamily="50" charset="-128"/>
            </a:rPr>
            <a:t>普通建設事業は本庁舎耐震改修工事やアナログ防災行政無線のデジタル化事業が完了したものの、安芸太田町人材育成・交流センターの新規整備により、総額としては高止まりしている状況である。</a:t>
          </a:r>
        </a:p>
        <a:p>
          <a:r>
            <a:rPr kumimoji="1" lang="ja-JP" altLang="en-US" sz="1300">
              <a:latin typeface="ＭＳ Ｐゴシック" panose="020B0600070205080204" pitchFamily="50" charset="-128"/>
              <a:ea typeface="ＭＳ Ｐゴシック" panose="020B0600070205080204" pitchFamily="50" charset="-128"/>
            </a:rPr>
            <a:t>公債費は、近年の大型事業の償還が始まり、今後数年は高止まりの状態であるため、起債対象事業費は、真に必要な事業規模など十分に精査の上、事業を行い起債の新規発行額の抑制に努める。</a:t>
          </a:r>
        </a:p>
        <a:p>
          <a:r>
            <a:rPr kumimoji="1" lang="ja-JP" altLang="en-US" sz="1300">
              <a:latin typeface="ＭＳ Ｐゴシック" panose="020B0600070205080204" pitchFamily="50" charset="-128"/>
              <a:ea typeface="ＭＳ Ｐゴシック" panose="020B0600070205080204" pitchFamily="50" charset="-128"/>
            </a:rPr>
            <a:t>繰出金は、簡易水道事業や下水道事業において公営企業会計法適化への準備作業、管路の計画的な更新を進めているため、昨年度より住民一人当たりのコストが増となった。</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広島県安芸太田町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5,840
5,802
341.89
9,006,371
8,558,459
359,161
5,063,666
10,887,277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12.3
19.6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64072</xdr:rowOff>
    </xdr:from>
    <xdr:to>
      <xdr:col>24</xdr:col>
      <xdr:colOff>62865</xdr:colOff>
      <xdr:row>39</xdr:row>
      <xdr:rowOff>45593</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07572"/>
          <a:ext cx="1270" cy="1524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49420</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735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45593</xdr:rowOff>
    </xdr:from>
    <xdr:to>
      <xdr:col>24</xdr:col>
      <xdr:colOff>152400</xdr:colOff>
      <xdr:row>39</xdr:row>
      <xdr:rowOff>45593</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732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10749</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82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13,997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64072</xdr:rowOff>
    </xdr:from>
    <xdr:to>
      <xdr:col>24</xdr:col>
      <xdr:colOff>152400</xdr:colOff>
      <xdr:row>30</xdr:row>
      <xdr:rowOff>64072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07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12636</xdr:rowOff>
    </xdr:from>
    <xdr:to>
      <xdr:col>24</xdr:col>
      <xdr:colOff>63500</xdr:colOff>
      <xdr:row>33</xdr:row>
      <xdr:rowOff>68643</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5670486"/>
          <a:ext cx="838200" cy="56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15511</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162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37084</xdr:rowOff>
    </xdr:from>
    <xdr:to>
      <xdr:col>24</xdr:col>
      <xdr:colOff>114300</xdr:colOff>
      <xdr:row>35</xdr:row>
      <xdr:rowOff>138684</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37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36259</xdr:rowOff>
    </xdr:from>
    <xdr:to>
      <xdr:col>19</xdr:col>
      <xdr:colOff>177800</xdr:colOff>
      <xdr:row>33</xdr:row>
      <xdr:rowOff>68643</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5694109"/>
          <a:ext cx="8890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48895</xdr:rowOff>
    </xdr:from>
    <xdr:to>
      <xdr:col>20</xdr:col>
      <xdr:colOff>38100</xdr:colOff>
      <xdr:row>35</xdr:row>
      <xdr:rowOff>150495</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49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141622</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142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36259</xdr:rowOff>
    </xdr:from>
    <xdr:to>
      <xdr:col>15</xdr:col>
      <xdr:colOff>50800</xdr:colOff>
      <xdr:row>33</xdr:row>
      <xdr:rowOff>88265</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5694109"/>
          <a:ext cx="889000" cy="52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159004</xdr:rowOff>
    </xdr:from>
    <xdr:to>
      <xdr:col>15</xdr:col>
      <xdr:colOff>101600</xdr:colOff>
      <xdr:row>35</xdr:row>
      <xdr:rowOff>89154</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5988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80281</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081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88265</xdr:rowOff>
    </xdr:from>
    <xdr:to>
      <xdr:col>10</xdr:col>
      <xdr:colOff>114300</xdr:colOff>
      <xdr:row>34</xdr:row>
      <xdr:rowOff>76264</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5746115"/>
          <a:ext cx="889000" cy="159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156528</xdr:rowOff>
    </xdr:from>
    <xdr:to>
      <xdr:col>10</xdr:col>
      <xdr:colOff>165100</xdr:colOff>
      <xdr:row>35</xdr:row>
      <xdr:rowOff>86678</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985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77805</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078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15748</xdr:rowOff>
    </xdr:from>
    <xdr:to>
      <xdr:col>6</xdr:col>
      <xdr:colOff>38100</xdr:colOff>
      <xdr:row>35</xdr:row>
      <xdr:rowOff>117348</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16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108475</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109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133286</xdr:rowOff>
    </xdr:from>
    <xdr:to>
      <xdr:col>24</xdr:col>
      <xdr:colOff>114300</xdr:colOff>
      <xdr:row>33</xdr:row>
      <xdr:rowOff>63436</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619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156163</xdr:rowOff>
    </xdr:from>
    <xdr:ext cx="534377"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471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17843</xdr:rowOff>
    </xdr:from>
    <xdr:to>
      <xdr:col>20</xdr:col>
      <xdr:colOff>38100</xdr:colOff>
      <xdr:row>33</xdr:row>
      <xdr:rowOff>119443</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675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31</xdr:row>
      <xdr:rowOff>135970</xdr:rowOff>
    </xdr:from>
    <xdr:ext cx="534377"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30111" y="5450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156909</xdr:rowOff>
    </xdr:from>
    <xdr:to>
      <xdr:col>15</xdr:col>
      <xdr:colOff>101600</xdr:colOff>
      <xdr:row>33</xdr:row>
      <xdr:rowOff>87059</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643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31</xdr:row>
      <xdr:rowOff>103586</xdr:rowOff>
    </xdr:from>
    <xdr:ext cx="534377"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41111" y="5418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37465</xdr:rowOff>
    </xdr:from>
    <xdr:to>
      <xdr:col>10</xdr:col>
      <xdr:colOff>165100</xdr:colOff>
      <xdr:row>33</xdr:row>
      <xdr:rowOff>139065</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695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31</xdr:row>
      <xdr:rowOff>155592</xdr:rowOff>
    </xdr:from>
    <xdr:ext cx="534377"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52111" y="5470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25464</xdr:rowOff>
    </xdr:from>
    <xdr:to>
      <xdr:col>6</xdr:col>
      <xdr:colOff>38100</xdr:colOff>
      <xdr:row>34</xdr:row>
      <xdr:rowOff>127064</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854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143591</xdr:rowOff>
    </xdr:from>
    <xdr:ext cx="534377"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63111" y="5629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87574</xdr:rowOff>
    </xdr:from>
    <xdr:to>
      <xdr:col>24</xdr:col>
      <xdr:colOff>62865</xdr:colOff>
      <xdr:row>58</xdr:row>
      <xdr:rowOff>136152</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488624"/>
          <a:ext cx="1270" cy="1591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139979</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084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136152</xdr:rowOff>
    </xdr:from>
    <xdr:to>
      <xdr:col>24</xdr:col>
      <xdr:colOff>152400</xdr:colOff>
      <xdr:row>58</xdr:row>
      <xdr:rowOff>136152</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080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34251</xdr:rowOff>
    </xdr:from>
    <xdr:ext cx="690189"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26385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1,056,923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87574</xdr:rowOff>
    </xdr:from>
    <xdr:to>
      <xdr:col>24</xdr:col>
      <xdr:colOff>152400</xdr:colOff>
      <xdr:row>49</xdr:row>
      <xdr:rowOff>87574</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488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103224</xdr:rowOff>
    </xdr:from>
    <xdr:to>
      <xdr:col>24</xdr:col>
      <xdr:colOff>63500</xdr:colOff>
      <xdr:row>55</xdr:row>
      <xdr:rowOff>104408</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3797300" y="9532974"/>
          <a:ext cx="838200" cy="1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6126</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7787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222,481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27699</xdr:rowOff>
    </xdr:from>
    <xdr:to>
      <xdr:col>24</xdr:col>
      <xdr:colOff>114300</xdr:colOff>
      <xdr:row>57</xdr:row>
      <xdr:rowOff>129299</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800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104408</xdr:rowOff>
    </xdr:from>
    <xdr:to>
      <xdr:col>19</xdr:col>
      <xdr:colOff>177800</xdr:colOff>
      <xdr:row>57</xdr:row>
      <xdr:rowOff>9560</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908300" y="9534158"/>
          <a:ext cx="889000" cy="248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93271</xdr:rowOff>
    </xdr:from>
    <xdr:to>
      <xdr:col>20</xdr:col>
      <xdr:colOff>38100</xdr:colOff>
      <xdr:row>57</xdr:row>
      <xdr:rowOff>23421</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694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14548</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787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9560</xdr:rowOff>
    </xdr:from>
    <xdr:to>
      <xdr:col>15</xdr:col>
      <xdr:colOff>50800</xdr:colOff>
      <xdr:row>57</xdr:row>
      <xdr:rowOff>44601</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9782210"/>
          <a:ext cx="889000" cy="35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117496</xdr:rowOff>
    </xdr:from>
    <xdr:to>
      <xdr:col>15</xdr:col>
      <xdr:colOff>101600</xdr:colOff>
      <xdr:row>58</xdr:row>
      <xdr:rowOff>47646</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890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38773</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9982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15193</xdr:rowOff>
    </xdr:from>
    <xdr:to>
      <xdr:col>10</xdr:col>
      <xdr:colOff>114300</xdr:colOff>
      <xdr:row>57</xdr:row>
      <xdr:rowOff>44601</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a:off x="1130300" y="9787843"/>
          <a:ext cx="889000" cy="29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122558</xdr:rowOff>
    </xdr:from>
    <xdr:to>
      <xdr:col>10</xdr:col>
      <xdr:colOff>165100</xdr:colOff>
      <xdr:row>58</xdr:row>
      <xdr:rowOff>52708</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895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43835</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795" y="9987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104806</xdr:rowOff>
    </xdr:from>
    <xdr:to>
      <xdr:col>6</xdr:col>
      <xdr:colOff>38100</xdr:colOff>
      <xdr:row>58</xdr:row>
      <xdr:rowOff>34956</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87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26083</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30795" y="9970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52424</xdr:rowOff>
    </xdr:from>
    <xdr:to>
      <xdr:col>24</xdr:col>
      <xdr:colOff>114300</xdr:colOff>
      <xdr:row>55</xdr:row>
      <xdr:rowOff>154024</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482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75301</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333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417,339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53608</xdr:rowOff>
    </xdr:from>
    <xdr:to>
      <xdr:col>20</xdr:col>
      <xdr:colOff>38100</xdr:colOff>
      <xdr:row>55</xdr:row>
      <xdr:rowOff>155208</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483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285</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9258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130210</xdr:rowOff>
    </xdr:from>
    <xdr:to>
      <xdr:col>15</xdr:col>
      <xdr:colOff>101600</xdr:colOff>
      <xdr:row>57</xdr:row>
      <xdr:rowOff>60360</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731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76887</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9506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165251</xdr:rowOff>
    </xdr:from>
    <xdr:to>
      <xdr:col>10</xdr:col>
      <xdr:colOff>165100</xdr:colOff>
      <xdr:row>57</xdr:row>
      <xdr:rowOff>95401</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766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111928</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19795" y="9541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135843</xdr:rowOff>
    </xdr:from>
    <xdr:to>
      <xdr:col>6</xdr:col>
      <xdr:colOff>38100</xdr:colOff>
      <xdr:row>57</xdr:row>
      <xdr:rowOff>65993</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737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82520</xdr:rowOff>
    </xdr:from>
    <xdr:ext cx="599010"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30795" y="9512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a:extLst>
            <a:ext uri="{FF2B5EF4-FFF2-40B4-BE49-F238E27FC236}">
              <a16:creationId xmlns:a16="http://schemas.microsoft.com/office/drawing/2014/main" id="{00000000-0008-0000-0700-0000AD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a:extLst>
            <a:ext uri="{FF2B5EF4-FFF2-40B4-BE49-F238E27FC236}">
              <a16:creationId xmlns:a16="http://schemas.microsoft.com/office/drawing/2014/main" id="{00000000-0008-0000-07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65588</xdr:rowOff>
    </xdr:from>
    <xdr:to>
      <xdr:col>24</xdr:col>
      <xdr:colOff>62865</xdr:colOff>
      <xdr:row>78</xdr:row>
      <xdr:rowOff>42754</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4633595" y="12238538"/>
          <a:ext cx="1270" cy="1177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46581</xdr:rowOff>
    </xdr:from>
    <xdr:ext cx="599010" cy="259045"/>
    <xdr:sp macro="" textlink="">
      <xdr:nvSpPr>
        <xdr:cNvPr id="176" name="民生費最小値テキスト">
          <a:extLst>
            <a:ext uri="{FF2B5EF4-FFF2-40B4-BE49-F238E27FC236}">
              <a16:creationId xmlns:a16="http://schemas.microsoft.com/office/drawing/2014/main" id="{00000000-0008-0000-0700-0000B0000000}"/>
            </a:ext>
          </a:extLst>
        </xdr:cNvPr>
        <xdr:cNvSpPr txBox="1"/>
      </xdr:nvSpPr>
      <xdr:spPr>
        <a:xfrm>
          <a:off x="4686300" y="13419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42754</xdr:rowOff>
    </xdr:from>
    <xdr:to>
      <xdr:col>24</xdr:col>
      <xdr:colOff>152400</xdr:colOff>
      <xdr:row>78</xdr:row>
      <xdr:rowOff>42754</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3415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12265</xdr:rowOff>
    </xdr:from>
    <xdr:ext cx="599010" cy="259045"/>
    <xdr:sp macro="" textlink="">
      <xdr:nvSpPr>
        <xdr:cNvPr id="178" name="民生費最大値テキスト">
          <a:extLst>
            <a:ext uri="{FF2B5EF4-FFF2-40B4-BE49-F238E27FC236}">
              <a16:creationId xmlns:a16="http://schemas.microsoft.com/office/drawing/2014/main" id="{00000000-0008-0000-0700-0000B2000000}"/>
            </a:ext>
          </a:extLst>
        </xdr:cNvPr>
        <xdr:cNvSpPr txBox="1"/>
      </xdr:nvSpPr>
      <xdr:spPr>
        <a:xfrm>
          <a:off x="4686300" y="12013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315,097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65588</xdr:rowOff>
    </xdr:from>
    <xdr:to>
      <xdr:col>24</xdr:col>
      <xdr:colOff>152400</xdr:colOff>
      <xdr:row>71</xdr:row>
      <xdr:rowOff>65588</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4546600" y="12238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72</xdr:row>
      <xdr:rowOff>127552</xdr:rowOff>
    </xdr:from>
    <xdr:to>
      <xdr:col>24</xdr:col>
      <xdr:colOff>63500</xdr:colOff>
      <xdr:row>74</xdr:row>
      <xdr:rowOff>70389</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3797300" y="12471952"/>
          <a:ext cx="838200" cy="285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38478</xdr:rowOff>
    </xdr:from>
    <xdr:ext cx="599010" cy="259045"/>
    <xdr:sp macro="" textlink="">
      <xdr:nvSpPr>
        <xdr:cNvPr id="181" name="民生費平均値テキスト">
          <a:extLst>
            <a:ext uri="{FF2B5EF4-FFF2-40B4-BE49-F238E27FC236}">
              <a16:creationId xmlns:a16="http://schemas.microsoft.com/office/drawing/2014/main" id="{00000000-0008-0000-0700-0000B5000000}"/>
            </a:ext>
          </a:extLst>
        </xdr:cNvPr>
        <xdr:cNvSpPr txBox="1"/>
      </xdr:nvSpPr>
      <xdr:spPr>
        <a:xfrm>
          <a:off x="4686300" y="128972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203,167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60051</xdr:rowOff>
    </xdr:from>
    <xdr:to>
      <xdr:col>24</xdr:col>
      <xdr:colOff>114300</xdr:colOff>
      <xdr:row>75</xdr:row>
      <xdr:rowOff>161651</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4584700" y="12918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70389</xdr:rowOff>
    </xdr:from>
    <xdr:to>
      <xdr:col>19</xdr:col>
      <xdr:colOff>177800</xdr:colOff>
      <xdr:row>75</xdr:row>
      <xdr:rowOff>16642</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908300" y="12757689"/>
          <a:ext cx="889000" cy="117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80102</xdr:rowOff>
    </xdr:from>
    <xdr:to>
      <xdr:col>20</xdr:col>
      <xdr:colOff>38100</xdr:colOff>
      <xdr:row>77</xdr:row>
      <xdr:rowOff>10252</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3746500" y="13110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1379</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3497795" y="13203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16642</xdr:rowOff>
    </xdr:from>
    <xdr:to>
      <xdr:col>15</xdr:col>
      <xdr:colOff>50800</xdr:colOff>
      <xdr:row>75</xdr:row>
      <xdr:rowOff>54641</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2019300" y="12875392"/>
          <a:ext cx="889000" cy="37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103093</xdr:rowOff>
    </xdr:from>
    <xdr:to>
      <xdr:col>15</xdr:col>
      <xdr:colOff>101600</xdr:colOff>
      <xdr:row>77</xdr:row>
      <xdr:rowOff>33243</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2857500" y="1313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24370</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2608795" y="13226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67501</xdr:rowOff>
    </xdr:from>
    <xdr:to>
      <xdr:col>10</xdr:col>
      <xdr:colOff>114300</xdr:colOff>
      <xdr:row>75</xdr:row>
      <xdr:rowOff>54641</xdr:rowOff>
    </xdr:to>
    <xdr:cxnSp macro="">
      <xdr:nvCxnSpPr>
        <xdr:cNvPr id="189" name="直線コネクタ 188">
          <a:extLst>
            <a:ext uri="{FF2B5EF4-FFF2-40B4-BE49-F238E27FC236}">
              <a16:creationId xmlns:a16="http://schemas.microsoft.com/office/drawing/2014/main" id="{00000000-0008-0000-0700-0000BD000000}"/>
            </a:ext>
          </a:extLst>
        </xdr:cNvPr>
        <xdr:cNvCxnSpPr/>
      </xdr:nvCxnSpPr>
      <xdr:spPr>
        <a:xfrm>
          <a:off x="1130300" y="12754801"/>
          <a:ext cx="889000" cy="158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130139</xdr:rowOff>
    </xdr:from>
    <xdr:to>
      <xdr:col>10</xdr:col>
      <xdr:colOff>165100</xdr:colOff>
      <xdr:row>77</xdr:row>
      <xdr:rowOff>60289</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968500" y="13160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51416</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719795" y="13253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140793</xdr:rowOff>
    </xdr:from>
    <xdr:to>
      <xdr:col>6</xdr:col>
      <xdr:colOff>38100</xdr:colOff>
      <xdr:row>77</xdr:row>
      <xdr:rowOff>70943</xdr:rowOff>
    </xdr:to>
    <xdr:sp macro="" textlink="">
      <xdr:nvSpPr>
        <xdr:cNvPr id="192" name="フローチャート: 判断 191">
          <a:extLst>
            <a:ext uri="{FF2B5EF4-FFF2-40B4-BE49-F238E27FC236}">
              <a16:creationId xmlns:a16="http://schemas.microsoft.com/office/drawing/2014/main" id="{00000000-0008-0000-0700-0000C0000000}"/>
            </a:ext>
          </a:extLst>
        </xdr:cNvPr>
        <xdr:cNvSpPr/>
      </xdr:nvSpPr>
      <xdr:spPr>
        <a:xfrm>
          <a:off x="1079500" y="13170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62070</xdr:rowOff>
    </xdr:from>
    <xdr:ext cx="59901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830795" y="13263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76752</xdr:rowOff>
    </xdr:from>
    <xdr:to>
      <xdr:col>24</xdr:col>
      <xdr:colOff>114300</xdr:colOff>
      <xdr:row>73</xdr:row>
      <xdr:rowOff>6902</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4584700" y="12421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71</xdr:row>
      <xdr:rowOff>99629</xdr:rowOff>
    </xdr:from>
    <xdr:ext cx="599010" cy="259045"/>
    <xdr:sp macro="" textlink="">
      <xdr:nvSpPr>
        <xdr:cNvPr id="200" name="民生費該当値テキスト">
          <a:extLst>
            <a:ext uri="{FF2B5EF4-FFF2-40B4-BE49-F238E27FC236}">
              <a16:creationId xmlns:a16="http://schemas.microsoft.com/office/drawing/2014/main" id="{00000000-0008-0000-0700-0000C8000000}"/>
            </a:ext>
          </a:extLst>
        </xdr:cNvPr>
        <xdr:cNvSpPr txBox="1"/>
      </xdr:nvSpPr>
      <xdr:spPr>
        <a:xfrm>
          <a:off x="4686300" y="12272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279,360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19589</xdr:rowOff>
    </xdr:from>
    <xdr:to>
      <xdr:col>20</xdr:col>
      <xdr:colOff>38100</xdr:colOff>
      <xdr:row>74</xdr:row>
      <xdr:rowOff>121189</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3746500" y="12706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137716</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3497795" y="12482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137292</xdr:rowOff>
    </xdr:from>
    <xdr:to>
      <xdr:col>15</xdr:col>
      <xdr:colOff>101600</xdr:colOff>
      <xdr:row>75</xdr:row>
      <xdr:rowOff>67442</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2857500" y="12824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83969</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2608795" y="12599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3841</xdr:rowOff>
    </xdr:from>
    <xdr:to>
      <xdr:col>10</xdr:col>
      <xdr:colOff>165100</xdr:colOff>
      <xdr:row>75</xdr:row>
      <xdr:rowOff>105441</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968500" y="12862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121968</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1719795" y="12637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16701</xdr:rowOff>
    </xdr:from>
    <xdr:to>
      <xdr:col>6</xdr:col>
      <xdr:colOff>38100</xdr:colOff>
      <xdr:row>74</xdr:row>
      <xdr:rowOff>118301</xdr:rowOff>
    </xdr:to>
    <xdr:sp macro="" textlink="">
      <xdr:nvSpPr>
        <xdr:cNvPr id="207" name="楕円 206">
          <a:extLst>
            <a:ext uri="{FF2B5EF4-FFF2-40B4-BE49-F238E27FC236}">
              <a16:creationId xmlns:a16="http://schemas.microsoft.com/office/drawing/2014/main" id="{00000000-0008-0000-0700-0000CF000000}"/>
            </a:ext>
          </a:extLst>
        </xdr:cNvPr>
        <xdr:cNvSpPr/>
      </xdr:nvSpPr>
      <xdr:spPr>
        <a:xfrm>
          <a:off x="1079500" y="12704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72</xdr:row>
      <xdr:rowOff>134828</xdr:rowOff>
    </xdr:from>
    <xdr:ext cx="599010" cy="259045"/>
    <xdr:sp macro="" textlink="">
      <xdr:nvSpPr>
        <xdr:cNvPr id="208" name="テキスト ボックス 207">
          <a:extLst>
            <a:ext uri="{FF2B5EF4-FFF2-40B4-BE49-F238E27FC236}">
              <a16:creationId xmlns:a16="http://schemas.microsoft.com/office/drawing/2014/main" id="{00000000-0008-0000-0700-0000D0000000}"/>
            </a:ext>
          </a:extLst>
        </xdr:cNvPr>
        <xdr:cNvSpPr txBox="1"/>
      </xdr:nvSpPr>
      <xdr:spPr>
        <a:xfrm>
          <a:off x="830795" y="12479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3253</xdr:rowOff>
    </xdr:from>
    <xdr:to>
      <xdr:col>24</xdr:col>
      <xdr:colOff>62865</xdr:colOff>
      <xdr:row>97</xdr:row>
      <xdr:rowOff>133976</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605203"/>
          <a:ext cx="1270" cy="11594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137803</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768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133976</xdr:rowOff>
    </xdr:from>
    <xdr:to>
      <xdr:col>24</xdr:col>
      <xdr:colOff>152400</xdr:colOff>
      <xdr:row>97</xdr:row>
      <xdr:rowOff>133976</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76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121380</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380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292,344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3253</xdr:rowOff>
    </xdr:from>
    <xdr:to>
      <xdr:col>24</xdr:col>
      <xdr:colOff>152400</xdr:colOff>
      <xdr:row>91</xdr:row>
      <xdr:rowOff>3253</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605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115843</xdr:rowOff>
    </xdr:from>
    <xdr:to>
      <xdr:col>24</xdr:col>
      <xdr:colOff>63500</xdr:colOff>
      <xdr:row>95</xdr:row>
      <xdr:rowOff>82006</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6232143"/>
          <a:ext cx="838200" cy="137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14859</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4740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36432</xdr:rowOff>
    </xdr:from>
    <xdr:to>
      <xdr:col>24</xdr:col>
      <xdr:colOff>114300</xdr:colOff>
      <xdr:row>96</xdr:row>
      <xdr:rowOff>138032</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495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55918</xdr:rowOff>
    </xdr:from>
    <xdr:to>
      <xdr:col>19</xdr:col>
      <xdr:colOff>177800</xdr:colOff>
      <xdr:row>95</xdr:row>
      <xdr:rowOff>82006</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2908300" y="16172218"/>
          <a:ext cx="889000" cy="197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80835</xdr:rowOff>
    </xdr:from>
    <xdr:to>
      <xdr:col>20</xdr:col>
      <xdr:colOff>38100</xdr:colOff>
      <xdr:row>97</xdr:row>
      <xdr:rowOff>10985</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54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2112</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632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55918</xdr:rowOff>
    </xdr:from>
    <xdr:to>
      <xdr:col>15</xdr:col>
      <xdr:colOff>50800</xdr:colOff>
      <xdr:row>95</xdr:row>
      <xdr:rowOff>3327</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019300" y="16172218"/>
          <a:ext cx="889000" cy="118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101757</xdr:rowOff>
    </xdr:from>
    <xdr:to>
      <xdr:col>15</xdr:col>
      <xdr:colOff>101600</xdr:colOff>
      <xdr:row>97</xdr:row>
      <xdr:rowOff>31907</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560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23034</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653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166889</xdr:rowOff>
    </xdr:from>
    <xdr:to>
      <xdr:col>10</xdr:col>
      <xdr:colOff>114300</xdr:colOff>
      <xdr:row>95</xdr:row>
      <xdr:rowOff>3327</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a:off x="1130300" y="16283189"/>
          <a:ext cx="889000" cy="7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77209</xdr:rowOff>
    </xdr:from>
    <xdr:to>
      <xdr:col>10</xdr:col>
      <xdr:colOff>165100</xdr:colOff>
      <xdr:row>97</xdr:row>
      <xdr:rowOff>7359</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536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169936</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629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82353</xdr:rowOff>
    </xdr:from>
    <xdr:to>
      <xdr:col>6</xdr:col>
      <xdr:colOff>38100</xdr:colOff>
      <xdr:row>97</xdr:row>
      <xdr:rowOff>12503</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541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3630</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634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65043</xdr:rowOff>
    </xdr:from>
    <xdr:to>
      <xdr:col>24</xdr:col>
      <xdr:colOff>114300</xdr:colOff>
      <xdr:row>94</xdr:row>
      <xdr:rowOff>166643</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181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87920</xdr:rowOff>
    </xdr:from>
    <xdr:ext cx="599010"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032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31206</xdr:rowOff>
    </xdr:from>
    <xdr:to>
      <xdr:col>20</xdr:col>
      <xdr:colOff>38100</xdr:colOff>
      <xdr:row>95</xdr:row>
      <xdr:rowOff>132806</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318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149333</xdr:rowOff>
    </xdr:from>
    <xdr:ext cx="59901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497795" y="16094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5118</xdr:rowOff>
    </xdr:from>
    <xdr:to>
      <xdr:col>15</xdr:col>
      <xdr:colOff>101600</xdr:colOff>
      <xdr:row>94</xdr:row>
      <xdr:rowOff>106718</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121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92</xdr:row>
      <xdr:rowOff>123245</xdr:rowOff>
    </xdr:from>
    <xdr:ext cx="599010"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08795" y="158966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123977</xdr:rowOff>
    </xdr:from>
    <xdr:to>
      <xdr:col>10</xdr:col>
      <xdr:colOff>165100</xdr:colOff>
      <xdr:row>95</xdr:row>
      <xdr:rowOff>54127</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240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70654</xdr:rowOff>
    </xdr:from>
    <xdr:ext cx="599010"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19795" y="16015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116089</xdr:rowOff>
    </xdr:from>
    <xdr:to>
      <xdr:col>6</xdr:col>
      <xdr:colOff>38100</xdr:colOff>
      <xdr:row>95</xdr:row>
      <xdr:rowOff>46239</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232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93</xdr:row>
      <xdr:rowOff>62766</xdr:rowOff>
    </xdr:from>
    <xdr:ext cx="599010"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30795" y="16007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68285</xdr:rowOff>
    </xdr:from>
    <xdr:to>
      <xdr:col>54</xdr:col>
      <xdr:colOff>189865</xdr:colOff>
      <xdr:row>38</xdr:row>
      <xdr:rowOff>139700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10475595" y="5211785"/>
          <a:ext cx="1270" cy="1443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6" name="労働費最小値テキスト">
          <a:extLst>
            <a:ext uri="{FF2B5EF4-FFF2-40B4-BE49-F238E27FC236}">
              <a16:creationId xmlns:a16="http://schemas.microsoft.com/office/drawing/2014/main" id="{00000000-0008-0000-0700-00001E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14962</xdr:rowOff>
    </xdr:from>
    <xdr:ext cx="534377" cy="259045"/>
    <xdr:sp macro="" textlink="">
      <xdr:nvSpPr>
        <xdr:cNvPr id="288" name="労働費最大値テキスト">
          <a:extLst>
            <a:ext uri="{FF2B5EF4-FFF2-40B4-BE49-F238E27FC236}">
              <a16:creationId xmlns:a16="http://schemas.microsoft.com/office/drawing/2014/main" id="{00000000-0008-0000-0700-000020010000}"/>
            </a:ext>
          </a:extLst>
        </xdr:cNvPr>
        <xdr:cNvSpPr txBox="1"/>
      </xdr:nvSpPr>
      <xdr:spPr>
        <a:xfrm>
          <a:off x="10528300" y="4987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15,781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68285</xdr:rowOff>
    </xdr:from>
    <xdr:to>
      <xdr:col>55</xdr:col>
      <xdr:colOff>88900</xdr:colOff>
      <xdr:row>30</xdr:row>
      <xdr:rowOff>68285</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5211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92700</xdr:rowOff>
    </xdr:from>
    <xdr:to>
      <xdr:col>55</xdr:col>
      <xdr:colOff>0</xdr:colOff>
      <xdr:row>38</xdr:row>
      <xdr:rowOff>94254</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9639300" y="6607800"/>
          <a:ext cx="838200" cy="1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35973</xdr:rowOff>
    </xdr:from>
    <xdr:ext cx="378565" cy="259045"/>
    <xdr:sp macro="" textlink="">
      <xdr:nvSpPr>
        <xdr:cNvPr id="291" name="労働費平均値テキスト">
          <a:extLst>
            <a:ext uri="{FF2B5EF4-FFF2-40B4-BE49-F238E27FC236}">
              <a16:creationId xmlns:a16="http://schemas.microsoft.com/office/drawing/2014/main" id="{00000000-0008-0000-0700-000023010000}"/>
            </a:ext>
          </a:extLst>
        </xdr:cNvPr>
        <xdr:cNvSpPr txBox="1"/>
      </xdr:nvSpPr>
      <xdr:spPr>
        <a:xfrm>
          <a:off x="10528300" y="637962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13096</xdr:rowOff>
    </xdr:from>
    <xdr:to>
      <xdr:col>55</xdr:col>
      <xdr:colOff>50800</xdr:colOff>
      <xdr:row>38</xdr:row>
      <xdr:rowOff>114696</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10426700" y="6528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94254</xdr:rowOff>
    </xdr:from>
    <xdr:to>
      <xdr:col>50</xdr:col>
      <xdr:colOff>114300</xdr:colOff>
      <xdr:row>38</xdr:row>
      <xdr:rowOff>94894</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flipV="1">
          <a:off x="8750300" y="6609354"/>
          <a:ext cx="889000" cy="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165618</xdr:rowOff>
    </xdr:from>
    <xdr:to>
      <xdr:col>50</xdr:col>
      <xdr:colOff>165100</xdr:colOff>
      <xdr:row>38</xdr:row>
      <xdr:rowOff>95768</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9588500" y="6509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112295</xdr:rowOff>
    </xdr:from>
    <xdr:ext cx="469744"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9404428" y="6284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94894</xdr:rowOff>
    </xdr:from>
    <xdr:to>
      <xdr:col>45</xdr:col>
      <xdr:colOff>177800</xdr:colOff>
      <xdr:row>38</xdr:row>
      <xdr:rowOff>95992</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flipV="1">
          <a:off x="7861300" y="6609994"/>
          <a:ext cx="889000" cy="1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150988</xdr:rowOff>
    </xdr:from>
    <xdr:to>
      <xdr:col>46</xdr:col>
      <xdr:colOff>38100</xdr:colOff>
      <xdr:row>38</xdr:row>
      <xdr:rowOff>81138</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8699500" y="649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97665</xdr:rowOff>
    </xdr:from>
    <xdr:ext cx="469744"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15428" y="6269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95992</xdr:rowOff>
    </xdr:from>
    <xdr:to>
      <xdr:col>41</xdr:col>
      <xdr:colOff>50800</xdr:colOff>
      <xdr:row>38</xdr:row>
      <xdr:rowOff>97272</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flipV="1">
          <a:off x="6972300" y="6611092"/>
          <a:ext cx="889000" cy="1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148336</xdr:rowOff>
    </xdr:from>
    <xdr:to>
      <xdr:col>41</xdr:col>
      <xdr:colOff>101600</xdr:colOff>
      <xdr:row>38</xdr:row>
      <xdr:rowOff>78486</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7810500" y="649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95013</xdr:rowOff>
    </xdr:from>
    <xdr:ext cx="469744"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26428" y="6267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150713</xdr:rowOff>
    </xdr:from>
    <xdr:to>
      <xdr:col>36</xdr:col>
      <xdr:colOff>165100</xdr:colOff>
      <xdr:row>38</xdr:row>
      <xdr:rowOff>80863</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6921500" y="6494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97390</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37428" y="6269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41900</xdr:rowOff>
    </xdr:from>
    <xdr:to>
      <xdr:col>55</xdr:col>
      <xdr:colOff>50800</xdr:colOff>
      <xdr:row>38</xdr:row>
      <xdr:rowOff>143500</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10426700" y="655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162973</xdr:rowOff>
    </xdr:from>
    <xdr:ext cx="378565" cy="259045"/>
    <xdr:sp macro="" textlink="">
      <xdr:nvSpPr>
        <xdr:cNvPr id="310" name="労働費該当値テキスト">
          <a:extLst>
            <a:ext uri="{FF2B5EF4-FFF2-40B4-BE49-F238E27FC236}">
              <a16:creationId xmlns:a16="http://schemas.microsoft.com/office/drawing/2014/main" id="{00000000-0008-0000-0700-000036010000}"/>
            </a:ext>
          </a:extLst>
        </xdr:cNvPr>
        <xdr:cNvSpPr txBox="1"/>
      </xdr:nvSpPr>
      <xdr:spPr>
        <a:xfrm>
          <a:off x="10528300" y="65066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43454</xdr:rowOff>
    </xdr:from>
    <xdr:to>
      <xdr:col>50</xdr:col>
      <xdr:colOff>165100</xdr:colOff>
      <xdr:row>38</xdr:row>
      <xdr:rowOff>145054</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9588500" y="655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136181</xdr:rowOff>
    </xdr:from>
    <xdr:ext cx="378565"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9450017" y="66512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44094</xdr:rowOff>
    </xdr:from>
    <xdr:to>
      <xdr:col>46</xdr:col>
      <xdr:colOff>38100</xdr:colOff>
      <xdr:row>38</xdr:row>
      <xdr:rowOff>145694</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8699500" y="6559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136821</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561017" y="66519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45192</xdr:rowOff>
    </xdr:from>
    <xdr:to>
      <xdr:col>41</xdr:col>
      <xdr:colOff>101600</xdr:colOff>
      <xdr:row>38</xdr:row>
      <xdr:rowOff>146792</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7810500" y="6560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137919</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7672017" y="66530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46472</xdr:rowOff>
    </xdr:from>
    <xdr:to>
      <xdr:col>36</xdr:col>
      <xdr:colOff>165100</xdr:colOff>
      <xdr:row>38</xdr:row>
      <xdr:rowOff>148072</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6921500" y="6561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139199</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783017" y="66542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a:extLst>
            <a:ext uri="{FF2B5EF4-FFF2-40B4-BE49-F238E27FC236}">
              <a16:creationId xmlns:a16="http://schemas.microsoft.com/office/drawing/2014/main" id="{00000000-0008-0000-07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6577</xdr:rowOff>
    </xdr:from>
    <xdr:to>
      <xdr:col>54</xdr:col>
      <xdr:colOff>189865</xdr:colOff>
      <xdr:row>58</xdr:row>
      <xdr:rowOff>130625</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flipV="1">
          <a:off x="10475595" y="8579077"/>
          <a:ext cx="1270" cy="1495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134452</xdr:rowOff>
    </xdr:from>
    <xdr:ext cx="469744" cy="259045"/>
    <xdr:sp macro="" textlink="">
      <xdr:nvSpPr>
        <xdr:cNvPr id="341" name="農林水産業費最小値テキスト">
          <a:extLst>
            <a:ext uri="{FF2B5EF4-FFF2-40B4-BE49-F238E27FC236}">
              <a16:creationId xmlns:a16="http://schemas.microsoft.com/office/drawing/2014/main" id="{00000000-0008-0000-0700-000055010000}"/>
            </a:ext>
          </a:extLst>
        </xdr:cNvPr>
        <xdr:cNvSpPr txBox="1"/>
      </xdr:nvSpPr>
      <xdr:spPr>
        <a:xfrm>
          <a:off x="10528300" y="10078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130625</xdr:rowOff>
    </xdr:from>
    <xdr:to>
      <xdr:col>55</xdr:col>
      <xdr:colOff>88900</xdr:colOff>
      <xdr:row>58</xdr:row>
      <xdr:rowOff>130625</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10074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124704</xdr:rowOff>
    </xdr:from>
    <xdr:ext cx="599010" cy="259045"/>
    <xdr:sp macro="" textlink="">
      <xdr:nvSpPr>
        <xdr:cNvPr id="343" name="農林水産業費最大値テキスト">
          <a:extLst>
            <a:ext uri="{FF2B5EF4-FFF2-40B4-BE49-F238E27FC236}">
              <a16:creationId xmlns:a16="http://schemas.microsoft.com/office/drawing/2014/main" id="{00000000-0008-0000-0700-000057010000}"/>
            </a:ext>
          </a:extLst>
        </xdr:cNvPr>
        <xdr:cNvSpPr txBox="1"/>
      </xdr:nvSpPr>
      <xdr:spPr>
        <a:xfrm>
          <a:off x="10528300" y="83543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329,117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6577</xdr:rowOff>
    </xdr:from>
    <xdr:to>
      <xdr:col>55</xdr:col>
      <xdr:colOff>88900</xdr:colOff>
      <xdr:row>50</xdr:row>
      <xdr:rowOff>6577</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8579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142393</xdr:rowOff>
    </xdr:from>
    <xdr:to>
      <xdr:col>55</xdr:col>
      <xdr:colOff>0</xdr:colOff>
      <xdr:row>56</xdr:row>
      <xdr:rowOff>156873</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flipV="1">
          <a:off x="9639300" y="9743593"/>
          <a:ext cx="838200" cy="14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6743</xdr:rowOff>
    </xdr:from>
    <xdr:ext cx="534377" cy="259045"/>
    <xdr:sp macro="" textlink="">
      <xdr:nvSpPr>
        <xdr:cNvPr id="346" name="農林水産業費平均値テキスト">
          <a:extLst>
            <a:ext uri="{FF2B5EF4-FFF2-40B4-BE49-F238E27FC236}">
              <a16:creationId xmlns:a16="http://schemas.microsoft.com/office/drawing/2014/main" id="{00000000-0008-0000-0700-00005A010000}"/>
            </a:ext>
          </a:extLst>
        </xdr:cNvPr>
        <xdr:cNvSpPr txBox="1"/>
      </xdr:nvSpPr>
      <xdr:spPr>
        <a:xfrm>
          <a:off x="10528300" y="97793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28316</xdr:rowOff>
    </xdr:from>
    <xdr:to>
      <xdr:col>55</xdr:col>
      <xdr:colOff>50800</xdr:colOff>
      <xdr:row>57</xdr:row>
      <xdr:rowOff>129916</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10426700" y="980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156873</xdr:rowOff>
    </xdr:from>
    <xdr:to>
      <xdr:col>50</xdr:col>
      <xdr:colOff>114300</xdr:colOff>
      <xdr:row>57</xdr:row>
      <xdr:rowOff>17372</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8750300" y="9758073"/>
          <a:ext cx="889000" cy="31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56233</xdr:rowOff>
    </xdr:from>
    <xdr:to>
      <xdr:col>50</xdr:col>
      <xdr:colOff>165100</xdr:colOff>
      <xdr:row>57</xdr:row>
      <xdr:rowOff>157833</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9588500" y="9828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148960</xdr:rowOff>
    </xdr:from>
    <xdr:ext cx="534377"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9372111" y="9921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9426</xdr:rowOff>
    </xdr:from>
    <xdr:to>
      <xdr:col>45</xdr:col>
      <xdr:colOff>177800</xdr:colOff>
      <xdr:row>57</xdr:row>
      <xdr:rowOff>17372</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7861300" y="9782076"/>
          <a:ext cx="889000" cy="7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45027</xdr:rowOff>
    </xdr:from>
    <xdr:to>
      <xdr:col>46</xdr:col>
      <xdr:colOff>38100</xdr:colOff>
      <xdr:row>57</xdr:row>
      <xdr:rowOff>146627</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8699500" y="9817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137754</xdr:rowOff>
    </xdr:from>
    <xdr:ext cx="534377"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8483111" y="9910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156731</xdr:rowOff>
    </xdr:from>
    <xdr:to>
      <xdr:col>41</xdr:col>
      <xdr:colOff>50800</xdr:colOff>
      <xdr:row>57</xdr:row>
      <xdr:rowOff>9426</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6972300" y="9757931"/>
          <a:ext cx="889000" cy="24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53997</xdr:rowOff>
    </xdr:from>
    <xdr:to>
      <xdr:col>41</xdr:col>
      <xdr:colOff>101600</xdr:colOff>
      <xdr:row>57</xdr:row>
      <xdr:rowOff>155597</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7810500" y="9826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146724</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594111" y="9919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45695</xdr:rowOff>
    </xdr:from>
    <xdr:to>
      <xdr:col>36</xdr:col>
      <xdr:colOff>165100</xdr:colOff>
      <xdr:row>57</xdr:row>
      <xdr:rowOff>147295</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6921500" y="9818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138422</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6705111" y="9911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91593</xdr:rowOff>
    </xdr:from>
    <xdr:to>
      <xdr:col>55</xdr:col>
      <xdr:colOff>50800</xdr:colOff>
      <xdr:row>57</xdr:row>
      <xdr:rowOff>21743</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10426700" y="9692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114470</xdr:rowOff>
    </xdr:from>
    <xdr:ext cx="534377" cy="259045"/>
    <xdr:sp macro="" textlink="">
      <xdr:nvSpPr>
        <xdr:cNvPr id="365" name="農林水産業費該当値テキスト">
          <a:extLst>
            <a:ext uri="{FF2B5EF4-FFF2-40B4-BE49-F238E27FC236}">
              <a16:creationId xmlns:a16="http://schemas.microsoft.com/office/drawing/2014/main" id="{00000000-0008-0000-0700-00006D010000}"/>
            </a:ext>
          </a:extLst>
        </xdr:cNvPr>
        <xdr:cNvSpPr txBox="1"/>
      </xdr:nvSpPr>
      <xdr:spPr>
        <a:xfrm>
          <a:off x="10528300" y="9544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106073</xdr:rowOff>
    </xdr:from>
    <xdr:to>
      <xdr:col>50</xdr:col>
      <xdr:colOff>165100</xdr:colOff>
      <xdr:row>57</xdr:row>
      <xdr:rowOff>36223</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9588500" y="9707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52750</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9372111" y="9482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138022</xdr:rowOff>
    </xdr:from>
    <xdr:to>
      <xdr:col>46</xdr:col>
      <xdr:colOff>38100</xdr:colOff>
      <xdr:row>57</xdr:row>
      <xdr:rowOff>68172</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8699500" y="9739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84699</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8483111" y="9514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130076</xdr:rowOff>
    </xdr:from>
    <xdr:to>
      <xdr:col>41</xdr:col>
      <xdr:colOff>101600</xdr:colOff>
      <xdr:row>57</xdr:row>
      <xdr:rowOff>60226</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7810500" y="9731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76753</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7594111" y="9506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105931</xdr:rowOff>
    </xdr:from>
    <xdr:to>
      <xdr:col>36</xdr:col>
      <xdr:colOff>165100</xdr:colOff>
      <xdr:row>57</xdr:row>
      <xdr:rowOff>36081</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6921500" y="9707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52608</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6705111" y="9482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商工費グラフ枠">
          <a:extLst>
            <a:ext uri="{FF2B5EF4-FFF2-40B4-BE49-F238E27FC236}">
              <a16:creationId xmlns:a16="http://schemas.microsoft.com/office/drawing/2014/main" id="{00000000-0008-0000-0700-00008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90592</xdr:rowOff>
    </xdr:from>
    <xdr:to>
      <xdr:col>54</xdr:col>
      <xdr:colOff>189865</xdr:colOff>
      <xdr:row>78</xdr:row>
      <xdr:rowOff>135558</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flipV="1">
          <a:off x="10475595" y="12434992"/>
          <a:ext cx="1270" cy="10736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139385</xdr:rowOff>
    </xdr:from>
    <xdr:ext cx="378565" cy="259045"/>
    <xdr:sp macro="" textlink="">
      <xdr:nvSpPr>
        <xdr:cNvPr id="396" name="商工費最小値テキスト">
          <a:extLst>
            <a:ext uri="{FF2B5EF4-FFF2-40B4-BE49-F238E27FC236}">
              <a16:creationId xmlns:a16="http://schemas.microsoft.com/office/drawing/2014/main" id="{00000000-0008-0000-0700-00008C010000}"/>
            </a:ext>
          </a:extLst>
        </xdr:cNvPr>
        <xdr:cNvSpPr txBox="1"/>
      </xdr:nvSpPr>
      <xdr:spPr>
        <a:xfrm>
          <a:off x="10528300" y="135124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135558</xdr:rowOff>
    </xdr:from>
    <xdr:to>
      <xdr:col>55</xdr:col>
      <xdr:colOff>88900</xdr:colOff>
      <xdr:row>78</xdr:row>
      <xdr:rowOff>135558</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10388600" y="13508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71</xdr:row>
      <xdr:rowOff>37269</xdr:rowOff>
    </xdr:from>
    <xdr:ext cx="599010" cy="259045"/>
    <xdr:sp macro="" textlink="">
      <xdr:nvSpPr>
        <xdr:cNvPr id="398" name="商工費最大値テキスト">
          <a:extLst>
            <a:ext uri="{FF2B5EF4-FFF2-40B4-BE49-F238E27FC236}">
              <a16:creationId xmlns:a16="http://schemas.microsoft.com/office/drawing/2014/main" id="{00000000-0008-0000-0700-00008E010000}"/>
            </a:ext>
          </a:extLst>
        </xdr:cNvPr>
        <xdr:cNvSpPr txBox="1"/>
      </xdr:nvSpPr>
      <xdr:spPr>
        <a:xfrm>
          <a:off x="10528300" y="12210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235,741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72</xdr:row>
      <xdr:rowOff>90592</xdr:rowOff>
    </xdr:from>
    <xdr:to>
      <xdr:col>55</xdr:col>
      <xdr:colOff>88900</xdr:colOff>
      <xdr:row>72</xdr:row>
      <xdr:rowOff>90592</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2434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3770</xdr:rowOff>
    </xdr:from>
    <xdr:to>
      <xdr:col>55</xdr:col>
      <xdr:colOff>0</xdr:colOff>
      <xdr:row>77</xdr:row>
      <xdr:rowOff>69945</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9639300" y="13205420"/>
          <a:ext cx="838200" cy="66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53807</xdr:rowOff>
    </xdr:from>
    <xdr:ext cx="534377" cy="259045"/>
    <xdr:sp macro="" textlink="">
      <xdr:nvSpPr>
        <xdr:cNvPr id="401" name="商工費平均値テキスト">
          <a:extLst>
            <a:ext uri="{FF2B5EF4-FFF2-40B4-BE49-F238E27FC236}">
              <a16:creationId xmlns:a16="http://schemas.microsoft.com/office/drawing/2014/main" id="{00000000-0008-0000-0700-000091010000}"/>
            </a:ext>
          </a:extLst>
        </xdr:cNvPr>
        <xdr:cNvSpPr txBox="1"/>
      </xdr:nvSpPr>
      <xdr:spPr>
        <a:xfrm>
          <a:off x="10528300" y="132554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75380</xdr:rowOff>
    </xdr:from>
    <xdr:to>
      <xdr:col>55</xdr:col>
      <xdr:colOff>50800</xdr:colOff>
      <xdr:row>78</xdr:row>
      <xdr:rowOff>5530</xdr:rowOff>
    </xdr:to>
    <xdr:sp macro="" textlink="">
      <xdr:nvSpPr>
        <xdr:cNvPr id="402" name="フローチャート: 判断 401">
          <a:extLst>
            <a:ext uri="{FF2B5EF4-FFF2-40B4-BE49-F238E27FC236}">
              <a16:creationId xmlns:a16="http://schemas.microsoft.com/office/drawing/2014/main" id="{00000000-0008-0000-0700-000092010000}"/>
            </a:ext>
          </a:extLst>
        </xdr:cNvPr>
        <xdr:cNvSpPr/>
      </xdr:nvSpPr>
      <xdr:spPr>
        <a:xfrm>
          <a:off x="10426700" y="1327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170447</xdr:rowOff>
    </xdr:from>
    <xdr:to>
      <xdr:col>50</xdr:col>
      <xdr:colOff>114300</xdr:colOff>
      <xdr:row>77</xdr:row>
      <xdr:rowOff>3770</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8750300" y="13200647"/>
          <a:ext cx="889000" cy="4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79152</xdr:rowOff>
    </xdr:from>
    <xdr:to>
      <xdr:col>50</xdr:col>
      <xdr:colOff>165100</xdr:colOff>
      <xdr:row>78</xdr:row>
      <xdr:rowOff>9302</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9588500" y="1328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429</xdr:rowOff>
    </xdr:from>
    <xdr:ext cx="534377" cy="259045"/>
    <xdr:sp macro="" textlink="">
      <xdr:nvSpPr>
        <xdr:cNvPr id="405" name="テキスト ボックス 404">
          <a:extLst>
            <a:ext uri="{FF2B5EF4-FFF2-40B4-BE49-F238E27FC236}">
              <a16:creationId xmlns:a16="http://schemas.microsoft.com/office/drawing/2014/main" id="{00000000-0008-0000-0700-000095010000}"/>
            </a:ext>
          </a:extLst>
        </xdr:cNvPr>
        <xdr:cNvSpPr txBox="1"/>
      </xdr:nvSpPr>
      <xdr:spPr>
        <a:xfrm>
          <a:off x="9372111" y="13373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170447</xdr:rowOff>
    </xdr:from>
    <xdr:to>
      <xdr:col>45</xdr:col>
      <xdr:colOff>177800</xdr:colOff>
      <xdr:row>77</xdr:row>
      <xdr:rowOff>71450</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7861300" y="13200647"/>
          <a:ext cx="889000" cy="72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94945</xdr:rowOff>
    </xdr:from>
    <xdr:to>
      <xdr:col>46</xdr:col>
      <xdr:colOff>38100</xdr:colOff>
      <xdr:row>78</xdr:row>
      <xdr:rowOff>25095</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8699500" y="13296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16222</xdr:rowOff>
    </xdr:from>
    <xdr:ext cx="534377"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8483111" y="13389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71450</xdr:rowOff>
    </xdr:from>
    <xdr:to>
      <xdr:col>41</xdr:col>
      <xdr:colOff>50800</xdr:colOff>
      <xdr:row>77</xdr:row>
      <xdr:rowOff>122532</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6972300" y="13273100"/>
          <a:ext cx="889000" cy="51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126532</xdr:rowOff>
    </xdr:from>
    <xdr:to>
      <xdr:col>41</xdr:col>
      <xdr:colOff>101600</xdr:colOff>
      <xdr:row>78</xdr:row>
      <xdr:rowOff>56682</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7810500" y="13328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47809</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7594111" y="13420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131516</xdr:rowOff>
    </xdr:from>
    <xdr:to>
      <xdr:col>36</xdr:col>
      <xdr:colOff>165100</xdr:colOff>
      <xdr:row>78</xdr:row>
      <xdr:rowOff>61666</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6921500" y="13333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52793</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6705111" y="13425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19145</xdr:rowOff>
    </xdr:from>
    <xdr:to>
      <xdr:col>55</xdr:col>
      <xdr:colOff>50800</xdr:colOff>
      <xdr:row>77</xdr:row>
      <xdr:rowOff>120745</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10426700" y="1322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42022</xdr:rowOff>
    </xdr:from>
    <xdr:ext cx="534377" cy="259045"/>
    <xdr:sp macro="" textlink="">
      <xdr:nvSpPr>
        <xdr:cNvPr id="420" name="商工費該当値テキスト">
          <a:extLst>
            <a:ext uri="{FF2B5EF4-FFF2-40B4-BE49-F238E27FC236}">
              <a16:creationId xmlns:a16="http://schemas.microsoft.com/office/drawing/2014/main" id="{00000000-0008-0000-0700-0000A4010000}"/>
            </a:ext>
          </a:extLst>
        </xdr:cNvPr>
        <xdr:cNvSpPr txBox="1"/>
      </xdr:nvSpPr>
      <xdr:spPr>
        <a:xfrm>
          <a:off x="10528300" y="13072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124420</xdr:rowOff>
    </xdr:from>
    <xdr:to>
      <xdr:col>50</xdr:col>
      <xdr:colOff>165100</xdr:colOff>
      <xdr:row>77</xdr:row>
      <xdr:rowOff>54570</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9588500" y="1315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71097</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9372111" y="12929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119647</xdr:rowOff>
    </xdr:from>
    <xdr:to>
      <xdr:col>46</xdr:col>
      <xdr:colOff>38100</xdr:colOff>
      <xdr:row>77</xdr:row>
      <xdr:rowOff>49797</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8699500" y="13149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66324</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8483111" y="12925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20650</xdr:rowOff>
    </xdr:from>
    <xdr:to>
      <xdr:col>41</xdr:col>
      <xdr:colOff>101600</xdr:colOff>
      <xdr:row>77</xdr:row>
      <xdr:rowOff>122250</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7810500" y="1322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138777</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7594111" y="12997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71732</xdr:rowOff>
    </xdr:from>
    <xdr:to>
      <xdr:col>36</xdr:col>
      <xdr:colOff>165100</xdr:colOff>
      <xdr:row>78</xdr:row>
      <xdr:rowOff>1882</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6921500" y="13273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18409</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6705111" y="13048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a:extLst>
            <a:ext uri="{FF2B5EF4-FFF2-40B4-BE49-F238E27FC236}">
              <a16:creationId xmlns:a16="http://schemas.microsoft.com/office/drawing/2014/main" id="{00000000-0008-0000-0700-0000B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土木費グラフ枠">
          <a:extLst>
            <a:ext uri="{FF2B5EF4-FFF2-40B4-BE49-F238E27FC236}">
              <a16:creationId xmlns:a16="http://schemas.microsoft.com/office/drawing/2014/main" id="{00000000-0008-0000-07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87077</xdr:rowOff>
    </xdr:from>
    <xdr:to>
      <xdr:col>54</xdr:col>
      <xdr:colOff>189865</xdr:colOff>
      <xdr:row>98</xdr:row>
      <xdr:rowOff>51584</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flipV="1">
          <a:off x="10475595" y="15860477"/>
          <a:ext cx="1270" cy="993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55411</xdr:rowOff>
    </xdr:from>
    <xdr:ext cx="534377" cy="259045"/>
    <xdr:sp macro="" textlink="">
      <xdr:nvSpPr>
        <xdr:cNvPr id="451" name="土木費最小値テキスト">
          <a:extLst>
            <a:ext uri="{FF2B5EF4-FFF2-40B4-BE49-F238E27FC236}">
              <a16:creationId xmlns:a16="http://schemas.microsoft.com/office/drawing/2014/main" id="{00000000-0008-0000-0700-0000C3010000}"/>
            </a:ext>
          </a:extLst>
        </xdr:cNvPr>
        <xdr:cNvSpPr txBox="1"/>
      </xdr:nvSpPr>
      <xdr:spPr>
        <a:xfrm>
          <a:off x="10528300" y="16857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51584</xdr:rowOff>
    </xdr:from>
    <xdr:to>
      <xdr:col>55</xdr:col>
      <xdr:colOff>88900</xdr:colOff>
      <xdr:row>98</xdr:row>
      <xdr:rowOff>51584</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10388600" y="16853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33754</xdr:rowOff>
    </xdr:from>
    <xdr:ext cx="599010" cy="259045"/>
    <xdr:sp macro="" textlink="">
      <xdr:nvSpPr>
        <xdr:cNvPr id="453" name="土木費最大値テキスト">
          <a:extLst>
            <a:ext uri="{FF2B5EF4-FFF2-40B4-BE49-F238E27FC236}">
              <a16:creationId xmlns:a16="http://schemas.microsoft.com/office/drawing/2014/main" id="{00000000-0008-0000-0700-0000C5010000}"/>
            </a:ext>
          </a:extLst>
        </xdr:cNvPr>
        <xdr:cNvSpPr txBox="1"/>
      </xdr:nvSpPr>
      <xdr:spPr>
        <a:xfrm>
          <a:off x="10528300" y="15635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236,510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87077</xdr:rowOff>
    </xdr:from>
    <xdr:to>
      <xdr:col>55</xdr:col>
      <xdr:colOff>88900</xdr:colOff>
      <xdr:row>92</xdr:row>
      <xdr:rowOff>87077</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10388600" y="158604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21870</xdr:rowOff>
    </xdr:from>
    <xdr:to>
      <xdr:col>55</xdr:col>
      <xdr:colOff>0</xdr:colOff>
      <xdr:row>95</xdr:row>
      <xdr:rowOff>76707</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flipV="1">
          <a:off x="9639300" y="16309620"/>
          <a:ext cx="838200" cy="54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31821</xdr:rowOff>
    </xdr:from>
    <xdr:ext cx="534377" cy="259045"/>
    <xdr:sp macro="" textlink="">
      <xdr:nvSpPr>
        <xdr:cNvPr id="456" name="土木費平均値テキスト">
          <a:extLst>
            <a:ext uri="{FF2B5EF4-FFF2-40B4-BE49-F238E27FC236}">
              <a16:creationId xmlns:a16="http://schemas.microsoft.com/office/drawing/2014/main" id="{00000000-0008-0000-0700-0000C8010000}"/>
            </a:ext>
          </a:extLst>
        </xdr:cNvPr>
        <xdr:cNvSpPr txBox="1"/>
      </xdr:nvSpPr>
      <xdr:spPr>
        <a:xfrm>
          <a:off x="10528300" y="164910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53394</xdr:rowOff>
    </xdr:from>
    <xdr:to>
      <xdr:col>55</xdr:col>
      <xdr:colOff>50800</xdr:colOff>
      <xdr:row>96</xdr:row>
      <xdr:rowOff>154994</xdr:rowOff>
    </xdr:to>
    <xdr:sp macro="" textlink="">
      <xdr:nvSpPr>
        <xdr:cNvPr id="457" name="フローチャート: 判断 456">
          <a:extLst>
            <a:ext uri="{FF2B5EF4-FFF2-40B4-BE49-F238E27FC236}">
              <a16:creationId xmlns:a16="http://schemas.microsoft.com/office/drawing/2014/main" id="{00000000-0008-0000-0700-0000C9010000}"/>
            </a:ext>
          </a:extLst>
        </xdr:cNvPr>
        <xdr:cNvSpPr/>
      </xdr:nvSpPr>
      <xdr:spPr>
        <a:xfrm>
          <a:off x="10426700" y="16512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76707</xdr:rowOff>
    </xdr:from>
    <xdr:to>
      <xdr:col>50</xdr:col>
      <xdr:colOff>114300</xdr:colOff>
      <xdr:row>96</xdr:row>
      <xdr:rowOff>9527</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8750300" y="16364457"/>
          <a:ext cx="889000" cy="104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73644</xdr:rowOff>
    </xdr:from>
    <xdr:to>
      <xdr:col>50</xdr:col>
      <xdr:colOff>165100</xdr:colOff>
      <xdr:row>97</xdr:row>
      <xdr:rowOff>3794</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9588500" y="16532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166371</xdr:rowOff>
    </xdr:from>
    <xdr:ext cx="534377"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9372111" y="16625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106654</xdr:rowOff>
    </xdr:from>
    <xdr:to>
      <xdr:col>45</xdr:col>
      <xdr:colOff>177800</xdr:colOff>
      <xdr:row>96</xdr:row>
      <xdr:rowOff>9527</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7861300" y="16394404"/>
          <a:ext cx="889000" cy="74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13728</xdr:rowOff>
    </xdr:from>
    <xdr:to>
      <xdr:col>46</xdr:col>
      <xdr:colOff>38100</xdr:colOff>
      <xdr:row>96</xdr:row>
      <xdr:rowOff>115328</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8699500" y="16472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106455</xdr:rowOff>
    </xdr:from>
    <xdr:ext cx="534377"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8483111" y="16565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163516</xdr:rowOff>
    </xdr:from>
    <xdr:to>
      <xdr:col>41</xdr:col>
      <xdr:colOff>50800</xdr:colOff>
      <xdr:row>95</xdr:row>
      <xdr:rowOff>106654</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6972300" y="16279816"/>
          <a:ext cx="889000" cy="114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63539</xdr:rowOff>
    </xdr:from>
    <xdr:to>
      <xdr:col>41</xdr:col>
      <xdr:colOff>101600</xdr:colOff>
      <xdr:row>96</xdr:row>
      <xdr:rowOff>165139</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7810500" y="16522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156266</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7594111" y="16615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83258</xdr:rowOff>
    </xdr:from>
    <xdr:to>
      <xdr:col>36</xdr:col>
      <xdr:colOff>165100</xdr:colOff>
      <xdr:row>97</xdr:row>
      <xdr:rowOff>13408</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6921500" y="16542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4535</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6705111" y="16635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142520</xdr:rowOff>
    </xdr:from>
    <xdr:to>
      <xdr:col>55</xdr:col>
      <xdr:colOff>50800</xdr:colOff>
      <xdr:row>95</xdr:row>
      <xdr:rowOff>72670</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10426700" y="1625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165397</xdr:rowOff>
    </xdr:from>
    <xdr:ext cx="599010" cy="259045"/>
    <xdr:sp macro="" textlink="">
      <xdr:nvSpPr>
        <xdr:cNvPr id="475" name="土木費該当値テキスト">
          <a:extLst>
            <a:ext uri="{FF2B5EF4-FFF2-40B4-BE49-F238E27FC236}">
              <a16:creationId xmlns:a16="http://schemas.microsoft.com/office/drawing/2014/main" id="{00000000-0008-0000-0700-0000DB010000}"/>
            </a:ext>
          </a:extLst>
        </xdr:cNvPr>
        <xdr:cNvSpPr txBox="1"/>
      </xdr:nvSpPr>
      <xdr:spPr>
        <a:xfrm>
          <a:off x="10528300" y="16110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25907</xdr:rowOff>
    </xdr:from>
    <xdr:to>
      <xdr:col>50</xdr:col>
      <xdr:colOff>165100</xdr:colOff>
      <xdr:row>95</xdr:row>
      <xdr:rowOff>127507</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9588500" y="16313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93</xdr:row>
      <xdr:rowOff>144034</xdr:rowOff>
    </xdr:from>
    <xdr:ext cx="59901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339795" y="16088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130177</xdr:rowOff>
    </xdr:from>
    <xdr:to>
      <xdr:col>46</xdr:col>
      <xdr:colOff>38100</xdr:colOff>
      <xdr:row>96</xdr:row>
      <xdr:rowOff>60327</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8699500" y="16417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94</xdr:row>
      <xdr:rowOff>76854</xdr:rowOff>
    </xdr:from>
    <xdr:ext cx="59901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450795" y="16193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55854</xdr:rowOff>
    </xdr:from>
    <xdr:to>
      <xdr:col>41</xdr:col>
      <xdr:colOff>101600</xdr:colOff>
      <xdr:row>95</xdr:row>
      <xdr:rowOff>157454</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7810500" y="16343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94</xdr:row>
      <xdr:rowOff>2531</xdr:rowOff>
    </xdr:from>
    <xdr:ext cx="59901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561795" y="16118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112716</xdr:rowOff>
    </xdr:from>
    <xdr:to>
      <xdr:col>36</xdr:col>
      <xdr:colOff>165100</xdr:colOff>
      <xdr:row>95</xdr:row>
      <xdr:rowOff>42866</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6921500" y="16229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93</xdr:row>
      <xdr:rowOff>59393</xdr:rowOff>
    </xdr:from>
    <xdr:ext cx="59901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672795" y="16004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00000000-0008-0000-07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139700</xdr:rowOff>
    </xdr:from>
    <xdr:to>
      <xdr:col>89</xdr:col>
      <xdr:colOff>177800</xdr:colOff>
      <xdr:row>39</xdr:row>
      <xdr:rowOff>139700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168927</xdr:rowOff>
    </xdr:from>
    <xdr:ext cx="248786"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2197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25400</xdr:rowOff>
    </xdr:from>
    <xdr:to>
      <xdr:col>89</xdr:col>
      <xdr:colOff>177800</xdr:colOff>
      <xdr:row>38</xdr:row>
      <xdr:rowOff>25400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54627</xdr:rowOff>
    </xdr:from>
    <xdr:ext cx="53129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82550</xdr:rowOff>
    </xdr:from>
    <xdr:to>
      <xdr:col>89</xdr:col>
      <xdr:colOff>177800</xdr:colOff>
      <xdr:row>36</xdr:row>
      <xdr:rowOff>82550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111777</xdr:rowOff>
    </xdr:from>
    <xdr:ext cx="53129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14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25400</xdr:rowOff>
    </xdr:from>
    <xdr:to>
      <xdr:col>89</xdr:col>
      <xdr:colOff>177800</xdr:colOff>
      <xdr:row>33</xdr:row>
      <xdr:rowOff>25400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54627</xdr:rowOff>
    </xdr:from>
    <xdr:ext cx="59541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850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29</xdr:row>
      <xdr:rowOff>139700</xdr:rowOff>
    </xdr:from>
    <xdr:to>
      <xdr:col>89</xdr:col>
      <xdr:colOff>177800</xdr:colOff>
      <xdr:row>29</xdr:row>
      <xdr:rowOff>139700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28</xdr:row>
      <xdr:rowOff>168927</xdr:rowOff>
    </xdr:from>
    <xdr:ext cx="59541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850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消防費グラフ枠">
          <a:extLst>
            <a:ext uri="{FF2B5EF4-FFF2-40B4-BE49-F238E27FC236}">
              <a16:creationId xmlns:a16="http://schemas.microsoft.com/office/drawing/2014/main" id="{00000000-0008-0000-07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107382</xdr:rowOff>
    </xdr:from>
    <xdr:to>
      <xdr:col>85</xdr:col>
      <xdr:colOff>126364</xdr:colOff>
      <xdr:row>38</xdr:row>
      <xdr:rowOff>144072</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flipV="1">
          <a:off x="16317595" y="5250882"/>
          <a:ext cx="1269" cy="1408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147899</xdr:rowOff>
    </xdr:from>
    <xdr:ext cx="534377" cy="259045"/>
    <xdr:sp macro="" textlink="">
      <xdr:nvSpPr>
        <xdr:cNvPr id="512" name="消防費最小値テキスト">
          <a:extLst>
            <a:ext uri="{FF2B5EF4-FFF2-40B4-BE49-F238E27FC236}">
              <a16:creationId xmlns:a16="http://schemas.microsoft.com/office/drawing/2014/main" id="{00000000-0008-0000-0700-000000020000}"/>
            </a:ext>
          </a:extLst>
        </xdr:cNvPr>
        <xdr:cNvSpPr txBox="1"/>
      </xdr:nvSpPr>
      <xdr:spPr>
        <a:xfrm>
          <a:off x="16370300" y="6662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144072</xdr:rowOff>
    </xdr:from>
    <xdr:to>
      <xdr:col>86</xdr:col>
      <xdr:colOff>25400</xdr:colOff>
      <xdr:row>38</xdr:row>
      <xdr:rowOff>144072</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6230600" y="6659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54059</xdr:rowOff>
    </xdr:from>
    <xdr:ext cx="599010" cy="259045"/>
    <xdr:sp macro="" textlink="">
      <xdr:nvSpPr>
        <xdr:cNvPr id="514" name="消防費最大値テキスト">
          <a:extLst>
            <a:ext uri="{FF2B5EF4-FFF2-40B4-BE49-F238E27FC236}">
              <a16:creationId xmlns:a16="http://schemas.microsoft.com/office/drawing/2014/main" id="{00000000-0008-0000-0700-000002020000}"/>
            </a:ext>
          </a:extLst>
        </xdr:cNvPr>
        <xdr:cNvSpPr txBox="1"/>
      </xdr:nvSpPr>
      <xdr:spPr>
        <a:xfrm>
          <a:off x="16370300" y="5026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165,393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107382</xdr:rowOff>
    </xdr:from>
    <xdr:to>
      <xdr:col>86</xdr:col>
      <xdr:colOff>25400</xdr:colOff>
      <xdr:row>30</xdr:row>
      <xdr:rowOff>107382</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6230600" y="5250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17656</xdr:rowOff>
    </xdr:from>
    <xdr:to>
      <xdr:col>85</xdr:col>
      <xdr:colOff>127000</xdr:colOff>
      <xdr:row>36</xdr:row>
      <xdr:rowOff>161655</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5481300" y="5846956"/>
          <a:ext cx="838200" cy="486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49210</xdr:rowOff>
    </xdr:from>
    <xdr:ext cx="534377" cy="259045"/>
    <xdr:sp macro="" textlink="">
      <xdr:nvSpPr>
        <xdr:cNvPr id="517" name="消防費平均値テキスト">
          <a:extLst>
            <a:ext uri="{FF2B5EF4-FFF2-40B4-BE49-F238E27FC236}">
              <a16:creationId xmlns:a16="http://schemas.microsoft.com/office/drawing/2014/main" id="{00000000-0008-0000-0700-000005020000}"/>
            </a:ext>
          </a:extLst>
        </xdr:cNvPr>
        <xdr:cNvSpPr txBox="1"/>
      </xdr:nvSpPr>
      <xdr:spPr>
        <a:xfrm>
          <a:off x="16370300" y="63928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70783</xdr:rowOff>
    </xdr:from>
    <xdr:to>
      <xdr:col>85</xdr:col>
      <xdr:colOff>177800</xdr:colOff>
      <xdr:row>38</xdr:row>
      <xdr:rowOff>933</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6268700" y="6414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17656</xdr:rowOff>
    </xdr:from>
    <xdr:to>
      <xdr:col>81</xdr:col>
      <xdr:colOff>50800</xdr:colOff>
      <xdr:row>36</xdr:row>
      <xdr:rowOff>157731</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4592300" y="5846956"/>
          <a:ext cx="889000" cy="482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58849</xdr:rowOff>
    </xdr:from>
    <xdr:to>
      <xdr:col>81</xdr:col>
      <xdr:colOff>101600</xdr:colOff>
      <xdr:row>37</xdr:row>
      <xdr:rowOff>160449</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5430500" y="6402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151575</xdr:rowOff>
    </xdr:from>
    <xdr:ext cx="534377"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5214111" y="6495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157731</xdr:rowOff>
    </xdr:from>
    <xdr:to>
      <xdr:col>76</xdr:col>
      <xdr:colOff>114300</xdr:colOff>
      <xdr:row>37</xdr:row>
      <xdr:rowOff>42793</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3703300" y="6329931"/>
          <a:ext cx="889000" cy="56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83042</xdr:rowOff>
    </xdr:from>
    <xdr:to>
      <xdr:col>76</xdr:col>
      <xdr:colOff>165100</xdr:colOff>
      <xdr:row>38</xdr:row>
      <xdr:rowOff>13192</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4541500" y="642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4319</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4325111" y="6519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165484</xdr:rowOff>
    </xdr:from>
    <xdr:to>
      <xdr:col>71</xdr:col>
      <xdr:colOff>177800</xdr:colOff>
      <xdr:row>37</xdr:row>
      <xdr:rowOff>42793</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2814300" y="6337684"/>
          <a:ext cx="889000" cy="48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100749</xdr:rowOff>
    </xdr:from>
    <xdr:to>
      <xdr:col>72</xdr:col>
      <xdr:colOff>38100</xdr:colOff>
      <xdr:row>38</xdr:row>
      <xdr:rowOff>30899</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3652500" y="6444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22026</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3436111" y="6537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118027</xdr:rowOff>
    </xdr:from>
    <xdr:to>
      <xdr:col>67</xdr:col>
      <xdr:colOff>101600</xdr:colOff>
      <xdr:row>38</xdr:row>
      <xdr:rowOff>48177</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2763500" y="6461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39305</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2547111" y="6554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110855</xdr:rowOff>
    </xdr:from>
    <xdr:to>
      <xdr:col>85</xdr:col>
      <xdr:colOff>177800</xdr:colOff>
      <xdr:row>37</xdr:row>
      <xdr:rowOff>41005</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6268700" y="6283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133732</xdr:rowOff>
    </xdr:from>
    <xdr:ext cx="534377" cy="259045"/>
    <xdr:sp macro="" textlink="">
      <xdr:nvSpPr>
        <xdr:cNvPr id="536" name="消防費該当値テキスト">
          <a:extLst>
            <a:ext uri="{FF2B5EF4-FFF2-40B4-BE49-F238E27FC236}">
              <a16:creationId xmlns:a16="http://schemas.microsoft.com/office/drawing/2014/main" id="{00000000-0008-0000-0700-000018020000}"/>
            </a:ext>
          </a:extLst>
        </xdr:cNvPr>
        <xdr:cNvSpPr txBox="1"/>
      </xdr:nvSpPr>
      <xdr:spPr>
        <a:xfrm>
          <a:off x="16370300" y="6134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138306</xdr:rowOff>
    </xdr:from>
    <xdr:to>
      <xdr:col>81</xdr:col>
      <xdr:colOff>101600</xdr:colOff>
      <xdr:row>34</xdr:row>
      <xdr:rowOff>68456</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5430500" y="579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32</xdr:row>
      <xdr:rowOff>84983</xdr:rowOff>
    </xdr:from>
    <xdr:ext cx="59901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5181795" y="5571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106931</xdr:rowOff>
    </xdr:from>
    <xdr:to>
      <xdr:col>76</xdr:col>
      <xdr:colOff>165100</xdr:colOff>
      <xdr:row>37</xdr:row>
      <xdr:rowOff>37081</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4541500" y="6279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53608</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4325111" y="6054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163443</xdr:rowOff>
    </xdr:from>
    <xdr:to>
      <xdr:col>72</xdr:col>
      <xdr:colOff>38100</xdr:colOff>
      <xdr:row>37</xdr:row>
      <xdr:rowOff>93593</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3652500" y="6335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110120</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3436111" y="6110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114684</xdr:rowOff>
    </xdr:from>
    <xdr:to>
      <xdr:col>67</xdr:col>
      <xdr:colOff>101600</xdr:colOff>
      <xdr:row>37</xdr:row>
      <xdr:rowOff>44834</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2763500" y="6286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61361</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2547111" y="6062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教育費グラフ枠">
          <a:extLst>
            <a:ext uri="{FF2B5EF4-FFF2-40B4-BE49-F238E27FC236}">
              <a16:creationId xmlns:a16="http://schemas.microsoft.com/office/drawing/2014/main" id="{00000000-0008-0000-07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41356</xdr:rowOff>
    </xdr:from>
    <xdr:to>
      <xdr:col>85</xdr:col>
      <xdr:colOff>126364</xdr:colOff>
      <xdr:row>57</xdr:row>
      <xdr:rowOff>107414</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flipV="1">
          <a:off x="16317595" y="8613856"/>
          <a:ext cx="1269" cy="1266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111241</xdr:rowOff>
    </xdr:from>
    <xdr:ext cx="534377" cy="259045"/>
    <xdr:sp macro="" textlink="">
      <xdr:nvSpPr>
        <xdr:cNvPr id="569" name="教育費最小値テキスト">
          <a:extLst>
            <a:ext uri="{FF2B5EF4-FFF2-40B4-BE49-F238E27FC236}">
              <a16:creationId xmlns:a16="http://schemas.microsoft.com/office/drawing/2014/main" id="{00000000-0008-0000-0700-000039020000}"/>
            </a:ext>
          </a:extLst>
        </xdr:cNvPr>
        <xdr:cNvSpPr txBox="1"/>
      </xdr:nvSpPr>
      <xdr:spPr>
        <a:xfrm>
          <a:off x="16370300" y="9883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107414</xdr:rowOff>
    </xdr:from>
    <xdr:to>
      <xdr:col>86</xdr:col>
      <xdr:colOff>25400</xdr:colOff>
      <xdr:row>57</xdr:row>
      <xdr:rowOff>107414</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6230600" y="9880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159483</xdr:rowOff>
    </xdr:from>
    <xdr:ext cx="599010" cy="259045"/>
    <xdr:sp macro="" textlink="">
      <xdr:nvSpPr>
        <xdr:cNvPr id="571" name="教育費最大値テキスト">
          <a:extLst>
            <a:ext uri="{FF2B5EF4-FFF2-40B4-BE49-F238E27FC236}">
              <a16:creationId xmlns:a16="http://schemas.microsoft.com/office/drawing/2014/main" id="{00000000-0008-0000-0700-00003B020000}"/>
            </a:ext>
          </a:extLst>
        </xdr:cNvPr>
        <xdr:cNvSpPr txBox="1"/>
      </xdr:nvSpPr>
      <xdr:spPr>
        <a:xfrm>
          <a:off x="16370300" y="8389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202,906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41356</xdr:rowOff>
    </xdr:from>
    <xdr:to>
      <xdr:col>86</xdr:col>
      <xdr:colOff>25400</xdr:colOff>
      <xdr:row>50</xdr:row>
      <xdr:rowOff>41356</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6230600" y="8613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88532</xdr:rowOff>
    </xdr:from>
    <xdr:to>
      <xdr:col>85</xdr:col>
      <xdr:colOff>127000</xdr:colOff>
      <xdr:row>56</xdr:row>
      <xdr:rowOff>31283</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5481300" y="9518282"/>
          <a:ext cx="838200" cy="114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87294</xdr:rowOff>
    </xdr:from>
    <xdr:ext cx="534377" cy="259045"/>
    <xdr:sp macro="" textlink="">
      <xdr:nvSpPr>
        <xdr:cNvPr id="574" name="教育費平均値テキスト">
          <a:extLst>
            <a:ext uri="{FF2B5EF4-FFF2-40B4-BE49-F238E27FC236}">
              <a16:creationId xmlns:a16="http://schemas.microsoft.com/office/drawing/2014/main" id="{00000000-0008-0000-0700-00003E020000}"/>
            </a:ext>
          </a:extLst>
        </xdr:cNvPr>
        <xdr:cNvSpPr txBox="1"/>
      </xdr:nvSpPr>
      <xdr:spPr>
        <a:xfrm>
          <a:off x="16370300" y="93455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64417</xdr:rowOff>
    </xdr:from>
    <xdr:to>
      <xdr:col>85</xdr:col>
      <xdr:colOff>177800</xdr:colOff>
      <xdr:row>55</xdr:row>
      <xdr:rowOff>166017</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6268700" y="9494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88532</xdr:rowOff>
    </xdr:from>
    <xdr:to>
      <xdr:col>81</xdr:col>
      <xdr:colOff>50800</xdr:colOff>
      <xdr:row>56</xdr:row>
      <xdr:rowOff>21742</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4592300" y="9518282"/>
          <a:ext cx="889000" cy="104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26241</xdr:rowOff>
    </xdr:from>
    <xdr:to>
      <xdr:col>81</xdr:col>
      <xdr:colOff>101600</xdr:colOff>
      <xdr:row>55</xdr:row>
      <xdr:rowOff>127841</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5430500" y="9455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144368</xdr:rowOff>
    </xdr:from>
    <xdr:ext cx="534377"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5214111" y="9231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95062</xdr:rowOff>
    </xdr:from>
    <xdr:to>
      <xdr:col>76</xdr:col>
      <xdr:colOff>114300</xdr:colOff>
      <xdr:row>56</xdr:row>
      <xdr:rowOff>21742</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3703300" y="9524812"/>
          <a:ext cx="889000" cy="98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38540</xdr:rowOff>
    </xdr:from>
    <xdr:to>
      <xdr:col>76</xdr:col>
      <xdr:colOff>165100</xdr:colOff>
      <xdr:row>55</xdr:row>
      <xdr:rowOff>140140</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4541500" y="9468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156667</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4325111" y="9243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122212</xdr:rowOff>
    </xdr:from>
    <xdr:to>
      <xdr:col>71</xdr:col>
      <xdr:colOff>177800</xdr:colOff>
      <xdr:row>55</xdr:row>
      <xdr:rowOff>95062</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2814300" y="9380512"/>
          <a:ext cx="889000" cy="14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139794</xdr:rowOff>
    </xdr:from>
    <xdr:to>
      <xdr:col>72</xdr:col>
      <xdr:colOff>38100</xdr:colOff>
      <xdr:row>56</xdr:row>
      <xdr:rowOff>69944</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3652500" y="9569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61071</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3436111" y="9662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148420</xdr:rowOff>
    </xdr:from>
    <xdr:to>
      <xdr:col>67</xdr:col>
      <xdr:colOff>101600</xdr:colOff>
      <xdr:row>56</xdr:row>
      <xdr:rowOff>78570</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2763500" y="957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69697</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2547111" y="9670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151933</xdr:rowOff>
    </xdr:from>
    <xdr:to>
      <xdr:col>85</xdr:col>
      <xdr:colOff>177800</xdr:colOff>
      <xdr:row>56</xdr:row>
      <xdr:rowOff>82083</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6268700" y="9581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130360</xdr:rowOff>
    </xdr:from>
    <xdr:ext cx="534377" cy="259045"/>
    <xdr:sp macro="" textlink="">
      <xdr:nvSpPr>
        <xdr:cNvPr id="593" name="教育費該当値テキスト">
          <a:extLst>
            <a:ext uri="{FF2B5EF4-FFF2-40B4-BE49-F238E27FC236}">
              <a16:creationId xmlns:a16="http://schemas.microsoft.com/office/drawing/2014/main" id="{00000000-0008-0000-0700-000051020000}"/>
            </a:ext>
          </a:extLst>
        </xdr:cNvPr>
        <xdr:cNvSpPr txBox="1"/>
      </xdr:nvSpPr>
      <xdr:spPr>
        <a:xfrm>
          <a:off x="16370300" y="9560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37732</xdr:rowOff>
    </xdr:from>
    <xdr:to>
      <xdr:col>81</xdr:col>
      <xdr:colOff>101600</xdr:colOff>
      <xdr:row>55</xdr:row>
      <xdr:rowOff>139332</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5430500" y="9467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130459</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5214111" y="9560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142392</xdr:rowOff>
    </xdr:from>
    <xdr:to>
      <xdr:col>76</xdr:col>
      <xdr:colOff>165100</xdr:colOff>
      <xdr:row>56</xdr:row>
      <xdr:rowOff>72542</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4541500" y="9572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63669</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325111" y="9664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44262</xdr:rowOff>
    </xdr:from>
    <xdr:to>
      <xdr:col>72</xdr:col>
      <xdr:colOff>38100</xdr:colOff>
      <xdr:row>55</xdr:row>
      <xdr:rowOff>145862</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3652500" y="9474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162389</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3436111" y="9249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71412</xdr:rowOff>
    </xdr:from>
    <xdr:to>
      <xdr:col>67</xdr:col>
      <xdr:colOff>101600</xdr:colOff>
      <xdr:row>55</xdr:row>
      <xdr:rowOff>1562</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2763500" y="9329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53</xdr:row>
      <xdr:rowOff>18089</xdr:rowOff>
    </xdr:from>
    <xdr:ext cx="59901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2514795" y="9104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災害復旧費グラフ枠">
          <a:extLst>
            <a:ext uri="{FF2B5EF4-FFF2-40B4-BE49-F238E27FC236}">
              <a16:creationId xmlns:a16="http://schemas.microsoft.com/office/drawing/2014/main" id="{00000000-0008-0000-07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90546</xdr:rowOff>
    </xdr:from>
    <xdr:to>
      <xdr:col>85</xdr:col>
      <xdr:colOff>126364</xdr:colOff>
      <xdr:row>78</xdr:row>
      <xdr:rowOff>139700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flipV="1">
          <a:off x="16317595" y="12434946"/>
          <a:ext cx="1269" cy="10778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148209</xdr:rowOff>
    </xdr:from>
    <xdr:ext cx="249299" cy="259045"/>
    <xdr:sp macro="" textlink="">
      <xdr:nvSpPr>
        <xdr:cNvPr id="624" name="災害復旧費最小値テキスト">
          <a:extLst>
            <a:ext uri="{FF2B5EF4-FFF2-40B4-BE49-F238E27FC236}">
              <a16:creationId xmlns:a16="http://schemas.microsoft.com/office/drawing/2014/main" id="{00000000-0008-0000-0700-000070020000}"/>
            </a:ext>
          </a:extLst>
        </xdr:cNvPr>
        <xdr:cNvSpPr txBox="1"/>
      </xdr:nvSpPr>
      <xdr:spPr>
        <a:xfrm>
          <a:off x="16370300" y="135213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37223</xdr:rowOff>
    </xdr:from>
    <xdr:ext cx="599010" cy="259045"/>
    <xdr:sp macro="" textlink="">
      <xdr:nvSpPr>
        <xdr:cNvPr id="626" name="災害復旧費最大値テキスト">
          <a:extLst>
            <a:ext uri="{FF2B5EF4-FFF2-40B4-BE49-F238E27FC236}">
              <a16:creationId xmlns:a16="http://schemas.microsoft.com/office/drawing/2014/main" id="{00000000-0008-0000-0700-000072020000}"/>
            </a:ext>
          </a:extLst>
        </xdr:cNvPr>
        <xdr:cNvSpPr txBox="1"/>
      </xdr:nvSpPr>
      <xdr:spPr>
        <a:xfrm>
          <a:off x="16370300" y="12210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235,751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72</xdr:row>
      <xdr:rowOff>90546</xdr:rowOff>
    </xdr:from>
    <xdr:to>
      <xdr:col>86</xdr:col>
      <xdr:colOff>25400</xdr:colOff>
      <xdr:row>72</xdr:row>
      <xdr:rowOff>90546</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6230600" y="12434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107055</xdr:rowOff>
    </xdr:from>
    <xdr:to>
      <xdr:col>85</xdr:col>
      <xdr:colOff>127000</xdr:colOff>
      <xdr:row>78</xdr:row>
      <xdr:rowOff>109328</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5481300" y="13480155"/>
          <a:ext cx="838200" cy="2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65659</xdr:rowOff>
    </xdr:from>
    <xdr:ext cx="534377" cy="259045"/>
    <xdr:sp macro="" textlink="">
      <xdr:nvSpPr>
        <xdr:cNvPr id="629" name="災害復旧費平均値テキスト">
          <a:extLst>
            <a:ext uri="{FF2B5EF4-FFF2-40B4-BE49-F238E27FC236}">
              <a16:creationId xmlns:a16="http://schemas.microsoft.com/office/drawing/2014/main" id="{00000000-0008-0000-0700-000075020000}"/>
            </a:ext>
          </a:extLst>
        </xdr:cNvPr>
        <xdr:cNvSpPr txBox="1"/>
      </xdr:nvSpPr>
      <xdr:spPr>
        <a:xfrm>
          <a:off x="16370300" y="132673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42782</xdr:rowOff>
    </xdr:from>
    <xdr:to>
      <xdr:col>85</xdr:col>
      <xdr:colOff>177800</xdr:colOff>
      <xdr:row>78</xdr:row>
      <xdr:rowOff>144382</xdr:rowOff>
    </xdr:to>
    <xdr:sp macro="" textlink="">
      <xdr:nvSpPr>
        <xdr:cNvPr id="630" name="フローチャート: 判断 629">
          <a:extLst>
            <a:ext uri="{FF2B5EF4-FFF2-40B4-BE49-F238E27FC236}">
              <a16:creationId xmlns:a16="http://schemas.microsoft.com/office/drawing/2014/main" id="{00000000-0008-0000-0700-000076020000}"/>
            </a:ext>
          </a:extLst>
        </xdr:cNvPr>
        <xdr:cNvSpPr/>
      </xdr:nvSpPr>
      <xdr:spPr>
        <a:xfrm>
          <a:off x="16268700" y="13415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95653</xdr:rowOff>
    </xdr:from>
    <xdr:to>
      <xdr:col>81</xdr:col>
      <xdr:colOff>50800</xdr:colOff>
      <xdr:row>78</xdr:row>
      <xdr:rowOff>107055</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4592300" y="13468753"/>
          <a:ext cx="889000" cy="11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28728</xdr:rowOff>
    </xdr:from>
    <xdr:to>
      <xdr:col>81</xdr:col>
      <xdr:colOff>101600</xdr:colOff>
      <xdr:row>78</xdr:row>
      <xdr:rowOff>130328</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5430500" y="13401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146855</xdr:rowOff>
    </xdr:from>
    <xdr:ext cx="534377"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5214111" y="13177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91210</xdr:rowOff>
    </xdr:from>
    <xdr:to>
      <xdr:col>76</xdr:col>
      <xdr:colOff>114300</xdr:colOff>
      <xdr:row>78</xdr:row>
      <xdr:rowOff>95653</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3703300" y="13464310"/>
          <a:ext cx="889000" cy="4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31014</xdr:rowOff>
    </xdr:from>
    <xdr:to>
      <xdr:col>76</xdr:col>
      <xdr:colOff>165100</xdr:colOff>
      <xdr:row>78</xdr:row>
      <xdr:rowOff>132614</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4541500" y="13404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149141</xdr:rowOff>
    </xdr:from>
    <xdr:ext cx="534377"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4325111" y="13179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91210</xdr:rowOff>
    </xdr:from>
    <xdr:to>
      <xdr:col>71</xdr:col>
      <xdr:colOff>177800</xdr:colOff>
      <xdr:row>78</xdr:row>
      <xdr:rowOff>111198</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flipV="1">
          <a:off x="12814300" y="13464310"/>
          <a:ext cx="889000" cy="19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31152</xdr:rowOff>
    </xdr:from>
    <xdr:to>
      <xdr:col>72</xdr:col>
      <xdr:colOff>38100</xdr:colOff>
      <xdr:row>78</xdr:row>
      <xdr:rowOff>132752</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3652500" y="1340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149279</xdr:rowOff>
    </xdr:from>
    <xdr:ext cx="534377"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3436111" y="13179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39198</xdr:rowOff>
    </xdr:from>
    <xdr:to>
      <xdr:col>67</xdr:col>
      <xdr:colOff>101600</xdr:colOff>
      <xdr:row>78</xdr:row>
      <xdr:rowOff>140798</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2763500" y="13412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157325</xdr:rowOff>
    </xdr:from>
    <xdr:ext cx="534377"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2547111" y="13187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58528</xdr:rowOff>
    </xdr:from>
    <xdr:to>
      <xdr:col>85</xdr:col>
      <xdr:colOff>177800</xdr:colOff>
      <xdr:row>78</xdr:row>
      <xdr:rowOff>160128</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6268700" y="13431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21209</xdr:rowOff>
    </xdr:from>
    <xdr:ext cx="469744" cy="259045"/>
    <xdr:sp macro="" textlink="">
      <xdr:nvSpPr>
        <xdr:cNvPr id="648" name="災害復旧費該当値テキスト">
          <a:extLst>
            <a:ext uri="{FF2B5EF4-FFF2-40B4-BE49-F238E27FC236}">
              <a16:creationId xmlns:a16="http://schemas.microsoft.com/office/drawing/2014/main" id="{00000000-0008-0000-0700-000088020000}"/>
            </a:ext>
          </a:extLst>
        </xdr:cNvPr>
        <xdr:cNvSpPr txBox="1"/>
      </xdr:nvSpPr>
      <xdr:spPr>
        <a:xfrm>
          <a:off x="16370300" y="13394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56255</xdr:rowOff>
    </xdr:from>
    <xdr:to>
      <xdr:col>81</xdr:col>
      <xdr:colOff>101600</xdr:colOff>
      <xdr:row>78</xdr:row>
      <xdr:rowOff>157855</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5430500" y="13429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148982</xdr:rowOff>
    </xdr:from>
    <xdr:ext cx="469744"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5246428" y="13522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44853</xdr:rowOff>
    </xdr:from>
    <xdr:to>
      <xdr:col>76</xdr:col>
      <xdr:colOff>165100</xdr:colOff>
      <xdr:row>78</xdr:row>
      <xdr:rowOff>146453</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4541500" y="13417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137580</xdr:rowOff>
    </xdr:from>
    <xdr:ext cx="469744"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357428" y="13510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40410</xdr:rowOff>
    </xdr:from>
    <xdr:to>
      <xdr:col>72</xdr:col>
      <xdr:colOff>38100</xdr:colOff>
      <xdr:row>78</xdr:row>
      <xdr:rowOff>142010</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3652500" y="13413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133137</xdr:rowOff>
    </xdr:from>
    <xdr:ext cx="534377"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3436111" y="13506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60398</xdr:rowOff>
    </xdr:from>
    <xdr:to>
      <xdr:col>67</xdr:col>
      <xdr:colOff>101600</xdr:colOff>
      <xdr:row>78</xdr:row>
      <xdr:rowOff>161998</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2763500" y="13433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153125</xdr:rowOff>
    </xdr:from>
    <xdr:ext cx="469744"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579428" y="13526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公債費グラフ枠">
          <a:extLst>
            <a:ext uri="{FF2B5EF4-FFF2-40B4-BE49-F238E27FC236}">
              <a16:creationId xmlns:a16="http://schemas.microsoft.com/office/drawing/2014/main" id="{00000000-0008-0000-0700-0000A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2722</xdr:rowOff>
    </xdr:from>
    <xdr:to>
      <xdr:col>85</xdr:col>
      <xdr:colOff>126364</xdr:colOff>
      <xdr:row>98</xdr:row>
      <xdr:rowOff>109237</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flipV="1">
          <a:off x="16317595" y="15604672"/>
          <a:ext cx="1269" cy="1306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113064</xdr:rowOff>
    </xdr:from>
    <xdr:ext cx="469744" cy="259045"/>
    <xdr:sp macro="" textlink="">
      <xdr:nvSpPr>
        <xdr:cNvPr id="679" name="公債費最小値テキスト">
          <a:extLst>
            <a:ext uri="{FF2B5EF4-FFF2-40B4-BE49-F238E27FC236}">
              <a16:creationId xmlns:a16="http://schemas.microsoft.com/office/drawing/2014/main" id="{00000000-0008-0000-0700-0000A7020000}"/>
            </a:ext>
          </a:extLst>
        </xdr:cNvPr>
        <xdr:cNvSpPr txBox="1"/>
      </xdr:nvSpPr>
      <xdr:spPr>
        <a:xfrm>
          <a:off x="16370300" y="16915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109237</xdr:rowOff>
    </xdr:from>
    <xdr:to>
      <xdr:col>86</xdr:col>
      <xdr:colOff>25400</xdr:colOff>
      <xdr:row>98</xdr:row>
      <xdr:rowOff>109237</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6230600" y="16911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120849</xdr:rowOff>
    </xdr:from>
    <xdr:ext cx="599010" cy="259045"/>
    <xdr:sp macro="" textlink="">
      <xdr:nvSpPr>
        <xdr:cNvPr id="681" name="公債費最大値テキスト">
          <a:extLst>
            <a:ext uri="{FF2B5EF4-FFF2-40B4-BE49-F238E27FC236}">
              <a16:creationId xmlns:a16="http://schemas.microsoft.com/office/drawing/2014/main" id="{00000000-0008-0000-0700-0000A9020000}"/>
            </a:ext>
          </a:extLst>
        </xdr:cNvPr>
        <xdr:cNvSpPr txBox="1"/>
      </xdr:nvSpPr>
      <xdr:spPr>
        <a:xfrm>
          <a:off x="16370300" y="15379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292,460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2722</xdr:rowOff>
    </xdr:from>
    <xdr:to>
      <xdr:col>86</xdr:col>
      <xdr:colOff>25400</xdr:colOff>
      <xdr:row>91</xdr:row>
      <xdr:rowOff>2722</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6230600" y="15604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43757</xdr:rowOff>
    </xdr:from>
    <xdr:to>
      <xdr:col>85</xdr:col>
      <xdr:colOff>127000</xdr:colOff>
      <xdr:row>93</xdr:row>
      <xdr:rowOff>81682</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flipV="1">
          <a:off x="15481300" y="15988607"/>
          <a:ext cx="838200" cy="37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26498</xdr:rowOff>
    </xdr:from>
    <xdr:ext cx="534377" cy="259045"/>
    <xdr:sp macro="" textlink="">
      <xdr:nvSpPr>
        <xdr:cNvPr id="684" name="公債費平均値テキスト">
          <a:extLst>
            <a:ext uri="{FF2B5EF4-FFF2-40B4-BE49-F238E27FC236}">
              <a16:creationId xmlns:a16="http://schemas.microsoft.com/office/drawing/2014/main" id="{00000000-0008-0000-0700-0000AC020000}"/>
            </a:ext>
          </a:extLst>
        </xdr:cNvPr>
        <xdr:cNvSpPr txBox="1"/>
      </xdr:nvSpPr>
      <xdr:spPr>
        <a:xfrm>
          <a:off x="16370300" y="164856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48071</xdr:rowOff>
    </xdr:from>
    <xdr:to>
      <xdr:col>85</xdr:col>
      <xdr:colOff>177800</xdr:colOff>
      <xdr:row>96</xdr:row>
      <xdr:rowOff>149671</xdr:rowOff>
    </xdr:to>
    <xdr:sp macro="" textlink="">
      <xdr:nvSpPr>
        <xdr:cNvPr id="685" name="フローチャート: 判断 684">
          <a:extLst>
            <a:ext uri="{FF2B5EF4-FFF2-40B4-BE49-F238E27FC236}">
              <a16:creationId xmlns:a16="http://schemas.microsoft.com/office/drawing/2014/main" id="{00000000-0008-0000-0700-0000AD020000}"/>
            </a:ext>
          </a:extLst>
        </xdr:cNvPr>
        <xdr:cNvSpPr/>
      </xdr:nvSpPr>
      <xdr:spPr>
        <a:xfrm>
          <a:off x="16268700" y="16507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81682</xdr:rowOff>
    </xdr:from>
    <xdr:to>
      <xdr:col>81</xdr:col>
      <xdr:colOff>50800</xdr:colOff>
      <xdr:row>93</xdr:row>
      <xdr:rowOff>140779</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flipV="1">
          <a:off x="14592300" y="16026532"/>
          <a:ext cx="889000" cy="59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99923</xdr:rowOff>
    </xdr:from>
    <xdr:to>
      <xdr:col>81</xdr:col>
      <xdr:colOff>101600</xdr:colOff>
      <xdr:row>97</xdr:row>
      <xdr:rowOff>30073</xdr:rowOff>
    </xdr:to>
    <xdr:sp macro="" textlink="">
      <xdr:nvSpPr>
        <xdr:cNvPr id="687" name="フローチャート: 判断 686">
          <a:extLst>
            <a:ext uri="{FF2B5EF4-FFF2-40B4-BE49-F238E27FC236}">
              <a16:creationId xmlns:a16="http://schemas.microsoft.com/office/drawing/2014/main" id="{00000000-0008-0000-0700-0000AF020000}"/>
            </a:ext>
          </a:extLst>
        </xdr:cNvPr>
        <xdr:cNvSpPr/>
      </xdr:nvSpPr>
      <xdr:spPr>
        <a:xfrm>
          <a:off x="15430500" y="16559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21200</xdr:rowOff>
    </xdr:from>
    <xdr:ext cx="534377"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5214111" y="16651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140779</xdr:rowOff>
    </xdr:from>
    <xdr:to>
      <xdr:col>76</xdr:col>
      <xdr:colOff>114300</xdr:colOff>
      <xdr:row>94</xdr:row>
      <xdr:rowOff>124599</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flipV="1">
          <a:off x="13703300" y="16085629"/>
          <a:ext cx="889000" cy="155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104377</xdr:rowOff>
    </xdr:from>
    <xdr:to>
      <xdr:col>76</xdr:col>
      <xdr:colOff>165100</xdr:colOff>
      <xdr:row>97</xdr:row>
      <xdr:rowOff>34527</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4541500" y="16563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25654</xdr:rowOff>
    </xdr:from>
    <xdr:ext cx="534377"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4325111" y="16656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124599</xdr:rowOff>
    </xdr:from>
    <xdr:to>
      <xdr:col>71</xdr:col>
      <xdr:colOff>177800</xdr:colOff>
      <xdr:row>94</xdr:row>
      <xdr:rowOff>156223</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2814300" y="16240899"/>
          <a:ext cx="889000" cy="31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88872</xdr:rowOff>
    </xdr:from>
    <xdr:to>
      <xdr:col>72</xdr:col>
      <xdr:colOff>38100</xdr:colOff>
      <xdr:row>97</xdr:row>
      <xdr:rowOff>19022</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3652500" y="16548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10149</xdr:rowOff>
    </xdr:from>
    <xdr:ext cx="534377"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3436111" y="16640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88081</xdr:rowOff>
    </xdr:from>
    <xdr:to>
      <xdr:col>67</xdr:col>
      <xdr:colOff>101600</xdr:colOff>
      <xdr:row>97</xdr:row>
      <xdr:rowOff>18231</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2763500" y="16547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9358</xdr:rowOff>
    </xdr:from>
    <xdr:ext cx="534377"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2547111" y="16640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92</xdr:row>
      <xdr:rowOff>164407</xdr:rowOff>
    </xdr:from>
    <xdr:to>
      <xdr:col>85</xdr:col>
      <xdr:colOff>177800</xdr:colOff>
      <xdr:row>93</xdr:row>
      <xdr:rowOff>94557</xdr:rowOff>
    </xdr:to>
    <xdr:sp macro="" textlink="">
      <xdr:nvSpPr>
        <xdr:cNvPr id="702" name="楕円 701">
          <a:extLst>
            <a:ext uri="{FF2B5EF4-FFF2-40B4-BE49-F238E27FC236}">
              <a16:creationId xmlns:a16="http://schemas.microsoft.com/office/drawing/2014/main" id="{00000000-0008-0000-0700-0000BE020000}"/>
            </a:ext>
          </a:extLst>
        </xdr:cNvPr>
        <xdr:cNvSpPr/>
      </xdr:nvSpPr>
      <xdr:spPr>
        <a:xfrm>
          <a:off x="16268700" y="15937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15834</xdr:rowOff>
    </xdr:from>
    <xdr:ext cx="599010" cy="259045"/>
    <xdr:sp macro="" textlink="">
      <xdr:nvSpPr>
        <xdr:cNvPr id="703" name="公債費該当値テキスト">
          <a:extLst>
            <a:ext uri="{FF2B5EF4-FFF2-40B4-BE49-F238E27FC236}">
              <a16:creationId xmlns:a16="http://schemas.microsoft.com/office/drawing/2014/main" id="{00000000-0008-0000-0700-0000BF020000}"/>
            </a:ext>
          </a:extLst>
        </xdr:cNvPr>
        <xdr:cNvSpPr txBox="1"/>
      </xdr:nvSpPr>
      <xdr:spPr>
        <a:xfrm>
          <a:off x="16370300" y="15789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30882</xdr:rowOff>
    </xdr:from>
    <xdr:to>
      <xdr:col>81</xdr:col>
      <xdr:colOff>101600</xdr:colOff>
      <xdr:row>93</xdr:row>
      <xdr:rowOff>132482</xdr:rowOff>
    </xdr:to>
    <xdr:sp macro="" textlink="">
      <xdr:nvSpPr>
        <xdr:cNvPr id="704" name="楕円 703">
          <a:extLst>
            <a:ext uri="{FF2B5EF4-FFF2-40B4-BE49-F238E27FC236}">
              <a16:creationId xmlns:a16="http://schemas.microsoft.com/office/drawing/2014/main" id="{00000000-0008-0000-0700-0000C0020000}"/>
            </a:ext>
          </a:extLst>
        </xdr:cNvPr>
        <xdr:cNvSpPr/>
      </xdr:nvSpPr>
      <xdr:spPr>
        <a:xfrm>
          <a:off x="15430500" y="15975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91</xdr:row>
      <xdr:rowOff>149009</xdr:rowOff>
    </xdr:from>
    <xdr:ext cx="59901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181795" y="157509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89979</xdr:rowOff>
    </xdr:from>
    <xdr:to>
      <xdr:col>76</xdr:col>
      <xdr:colOff>165100</xdr:colOff>
      <xdr:row>94</xdr:row>
      <xdr:rowOff>20129</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4541500" y="16034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92</xdr:row>
      <xdr:rowOff>36656</xdr:rowOff>
    </xdr:from>
    <xdr:ext cx="59901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4292795" y="15810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73799</xdr:rowOff>
    </xdr:from>
    <xdr:to>
      <xdr:col>72</xdr:col>
      <xdr:colOff>38100</xdr:colOff>
      <xdr:row>95</xdr:row>
      <xdr:rowOff>3949</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3652500" y="16190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93</xdr:row>
      <xdr:rowOff>20476</xdr:rowOff>
    </xdr:from>
    <xdr:ext cx="59901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3403795" y="15965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105423</xdr:rowOff>
    </xdr:from>
    <xdr:to>
      <xdr:col>67</xdr:col>
      <xdr:colOff>101600</xdr:colOff>
      <xdr:row>95</xdr:row>
      <xdr:rowOff>35573</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2763500" y="16221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93</xdr:row>
      <xdr:rowOff>52100</xdr:rowOff>
    </xdr:from>
    <xdr:ext cx="59901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514795" y="15996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諸支出金グラフ枠">
          <a:extLst>
            <a:ext uri="{FF2B5EF4-FFF2-40B4-BE49-F238E27FC236}">
              <a16:creationId xmlns:a16="http://schemas.microsoft.com/office/drawing/2014/main" id="{00000000-0008-0000-0700-0000D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12751</xdr:rowOff>
    </xdr:from>
    <xdr:to>
      <xdr:col>116</xdr:col>
      <xdr:colOff>62864</xdr:colOff>
      <xdr:row>39</xdr:row>
      <xdr:rowOff>44450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flipV="1">
          <a:off x="22159595" y="5327701"/>
          <a:ext cx="1269" cy="14032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48709</xdr:rowOff>
    </xdr:from>
    <xdr:ext cx="249299" cy="259045"/>
    <xdr:sp macro="" textlink="">
      <xdr:nvSpPr>
        <xdr:cNvPr id="736" name="諸支出金最小値テキスト">
          <a:extLst>
            <a:ext uri="{FF2B5EF4-FFF2-40B4-BE49-F238E27FC236}">
              <a16:creationId xmlns:a16="http://schemas.microsoft.com/office/drawing/2014/main" id="{00000000-0008-0000-0700-0000E0020000}"/>
            </a:ext>
          </a:extLst>
        </xdr:cNvPr>
        <xdr:cNvSpPr txBox="1"/>
      </xdr:nvSpPr>
      <xdr:spPr>
        <a:xfrm>
          <a:off x="22212300" y="673525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130878</xdr:rowOff>
    </xdr:from>
    <xdr:ext cx="534377" cy="259045"/>
    <xdr:sp macro="" textlink="">
      <xdr:nvSpPr>
        <xdr:cNvPr id="738" name="諸支出金最大値テキスト">
          <a:extLst>
            <a:ext uri="{FF2B5EF4-FFF2-40B4-BE49-F238E27FC236}">
              <a16:creationId xmlns:a16="http://schemas.microsoft.com/office/drawing/2014/main" id="{00000000-0008-0000-0700-0000E2020000}"/>
            </a:ext>
          </a:extLst>
        </xdr:cNvPr>
        <xdr:cNvSpPr txBox="1"/>
      </xdr:nvSpPr>
      <xdr:spPr>
        <a:xfrm>
          <a:off x="22212300" y="5102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18,416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12751</xdr:rowOff>
    </xdr:from>
    <xdr:to>
      <xdr:col>116</xdr:col>
      <xdr:colOff>152400</xdr:colOff>
      <xdr:row>31</xdr:row>
      <xdr:rowOff>12751</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22072600" y="5327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137609</xdr:rowOff>
    </xdr:from>
    <xdr:ext cx="378565" cy="259045"/>
    <xdr:sp macro="" textlink="">
      <xdr:nvSpPr>
        <xdr:cNvPr id="741" name="諸支出金平均値テキスト">
          <a:extLst>
            <a:ext uri="{FF2B5EF4-FFF2-40B4-BE49-F238E27FC236}">
              <a16:creationId xmlns:a16="http://schemas.microsoft.com/office/drawing/2014/main" id="{00000000-0008-0000-0700-0000E5020000}"/>
            </a:ext>
          </a:extLst>
        </xdr:cNvPr>
        <xdr:cNvSpPr txBox="1"/>
      </xdr:nvSpPr>
      <xdr:spPr>
        <a:xfrm>
          <a:off x="22212300" y="648125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114732</xdr:rowOff>
    </xdr:from>
    <xdr:to>
      <xdr:col>116</xdr:col>
      <xdr:colOff>114300</xdr:colOff>
      <xdr:row>39</xdr:row>
      <xdr:rowOff>44882</xdr:rowOff>
    </xdr:to>
    <xdr:sp macro="" textlink="">
      <xdr:nvSpPr>
        <xdr:cNvPr id="742" name="フローチャート: 判断 741">
          <a:extLst>
            <a:ext uri="{FF2B5EF4-FFF2-40B4-BE49-F238E27FC236}">
              <a16:creationId xmlns:a16="http://schemas.microsoft.com/office/drawing/2014/main" id="{00000000-0008-0000-0700-0000E6020000}"/>
            </a:ext>
          </a:extLst>
        </xdr:cNvPr>
        <xdr:cNvSpPr/>
      </xdr:nvSpPr>
      <xdr:spPr>
        <a:xfrm>
          <a:off x="22110700" y="6629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140106</xdr:rowOff>
    </xdr:from>
    <xdr:to>
      <xdr:col>112</xdr:col>
      <xdr:colOff>38100</xdr:colOff>
      <xdr:row>39</xdr:row>
      <xdr:rowOff>70256</xdr:rowOff>
    </xdr:to>
    <xdr:sp macro="" textlink="">
      <xdr:nvSpPr>
        <xdr:cNvPr id="744" name="フローチャート: 判断 743">
          <a:extLst>
            <a:ext uri="{FF2B5EF4-FFF2-40B4-BE49-F238E27FC236}">
              <a16:creationId xmlns:a16="http://schemas.microsoft.com/office/drawing/2014/main" id="{00000000-0008-0000-0700-0000E8020000}"/>
            </a:ext>
          </a:extLst>
        </xdr:cNvPr>
        <xdr:cNvSpPr/>
      </xdr:nvSpPr>
      <xdr:spPr>
        <a:xfrm>
          <a:off x="21272500" y="6655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86784</xdr:rowOff>
    </xdr:from>
    <xdr:ext cx="378565"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21134017" y="64304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138964</xdr:rowOff>
    </xdr:from>
    <xdr:to>
      <xdr:col>107</xdr:col>
      <xdr:colOff>101600</xdr:colOff>
      <xdr:row>39</xdr:row>
      <xdr:rowOff>69114</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0383500" y="6654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85640</xdr:rowOff>
    </xdr:from>
    <xdr:ext cx="378565"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20245017" y="64292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137973</xdr:rowOff>
    </xdr:from>
    <xdr:to>
      <xdr:col>102</xdr:col>
      <xdr:colOff>165100</xdr:colOff>
      <xdr:row>39</xdr:row>
      <xdr:rowOff>68123</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19494500" y="6653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84650</xdr:rowOff>
    </xdr:from>
    <xdr:ext cx="378565"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9356017" y="64283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118618</xdr:rowOff>
    </xdr:from>
    <xdr:to>
      <xdr:col>98</xdr:col>
      <xdr:colOff>38100</xdr:colOff>
      <xdr:row>39</xdr:row>
      <xdr:rowOff>48768</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18605500" y="6633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65295</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8467017" y="64089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9" name="楕円 758">
          <a:extLst>
            <a:ext uri="{FF2B5EF4-FFF2-40B4-BE49-F238E27FC236}">
              <a16:creationId xmlns:a16="http://schemas.microsoft.com/office/drawing/2014/main" id="{00000000-0008-0000-0700-0000F7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93159</xdr:rowOff>
    </xdr:from>
    <xdr:ext cx="249299" cy="259045"/>
    <xdr:sp macro="" textlink="">
      <xdr:nvSpPr>
        <xdr:cNvPr id="760" name="諸支出金該当値テキスト">
          <a:extLst>
            <a:ext uri="{FF2B5EF4-FFF2-40B4-BE49-F238E27FC236}">
              <a16:creationId xmlns:a16="http://schemas.microsoft.com/office/drawing/2014/main" id="{00000000-0008-0000-0700-0000F8020000}"/>
            </a:ext>
          </a:extLst>
        </xdr:cNvPr>
        <xdr:cNvSpPr txBox="1"/>
      </xdr:nvSpPr>
      <xdr:spPr>
        <a:xfrm>
          <a:off x="22212300" y="660825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前年度繰上充用金グラフ枠">
          <a:extLst>
            <a:ext uri="{FF2B5EF4-FFF2-40B4-BE49-F238E27FC236}">
              <a16:creationId xmlns:a16="http://schemas.microsoft.com/office/drawing/2014/main" id="{00000000-0008-0000-07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5" name="前年度繰上充用金最小値テキスト">
          <a:extLst>
            <a:ext uri="{FF2B5EF4-FFF2-40B4-BE49-F238E27FC236}">
              <a16:creationId xmlns:a16="http://schemas.microsoft.com/office/drawing/2014/main" id="{00000000-0008-0000-0700-000011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7" name="前年度繰上充用金最大値テキスト">
          <a:extLst>
            <a:ext uri="{FF2B5EF4-FFF2-40B4-BE49-F238E27FC236}">
              <a16:creationId xmlns:a16="http://schemas.microsoft.com/office/drawing/2014/main" id="{00000000-0008-0000-0700-000013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0" name="前年度繰上充用金平均値テキスト">
          <a:extLst>
            <a:ext uri="{FF2B5EF4-FFF2-40B4-BE49-F238E27FC236}">
              <a16:creationId xmlns:a16="http://schemas.microsoft.com/office/drawing/2014/main" id="{00000000-0008-0000-0700-000016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1" name="フローチャート: 判断 790">
          <a:extLst>
            <a:ext uri="{FF2B5EF4-FFF2-40B4-BE49-F238E27FC236}">
              <a16:creationId xmlns:a16="http://schemas.microsoft.com/office/drawing/2014/main" id="{00000000-0008-0000-0700-000017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3" name="フローチャート: 判断 792">
          <a:extLst>
            <a:ext uri="{FF2B5EF4-FFF2-40B4-BE49-F238E27FC236}">
              <a16:creationId xmlns:a16="http://schemas.microsoft.com/office/drawing/2014/main" id="{00000000-0008-0000-0700-000019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8" name="楕円 807">
          <a:extLst>
            <a:ext uri="{FF2B5EF4-FFF2-40B4-BE49-F238E27FC236}">
              <a16:creationId xmlns:a16="http://schemas.microsoft.com/office/drawing/2014/main" id="{00000000-0008-0000-0700-000028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9" name="前年度繰上充用金該当値テキスト">
          <a:extLst>
            <a:ext uri="{FF2B5EF4-FFF2-40B4-BE49-F238E27FC236}">
              <a16:creationId xmlns:a16="http://schemas.microsoft.com/office/drawing/2014/main" id="{00000000-0008-0000-0700-000029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0" name="楕円 809">
          <a:extLst>
            <a:ext uri="{FF2B5EF4-FFF2-40B4-BE49-F238E27FC236}">
              <a16:creationId xmlns:a16="http://schemas.microsoft.com/office/drawing/2014/main" id="{00000000-0008-0000-0700-00002A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8" name="正方形/長方形 817">
          <a:extLst>
            <a:ext uri="{FF2B5EF4-FFF2-40B4-BE49-F238E27FC236}">
              <a16:creationId xmlns:a16="http://schemas.microsoft.com/office/drawing/2014/main" id="{00000000-0008-0000-0700-00003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9" name="正方形/長方形 818">
          <a:extLst>
            <a:ext uri="{FF2B5EF4-FFF2-40B4-BE49-F238E27FC236}">
              <a16:creationId xmlns:a16="http://schemas.microsoft.com/office/drawing/2014/main" id="{00000000-0008-0000-0700-00003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総務費は、本庁舎耐震改修工事や旧校舎の解体等事業が完了したが、新規に人材育成・交流センター建設工事を実施したため、ほぼ横ばい。</a:t>
          </a:r>
        </a:p>
        <a:p>
          <a:r>
            <a:rPr kumimoji="1" lang="ja-JP" altLang="en-US" sz="1300">
              <a:latin typeface="ＭＳ Ｐゴシック" panose="020B0600070205080204" pitchFamily="50" charset="-128"/>
              <a:ea typeface="ＭＳ Ｐゴシック" panose="020B0600070205080204" pitchFamily="50" charset="-128"/>
            </a:rPr>
            <a:t>民生費、衛生費は、新型コロナ感染症に係る事業費の増額により増となった。</a:t>
          </a:r>
        </a:p>
        <a:p>
          <a:r>
            <a:rPr kumimoji="1" lang="ja-JP" altLang="en-US" sz="1300">
              <a:latin typeface="ＭＳ Ｐゴシック" panose="020B0600070205080204" pitchFamily="50" charset="-128"/>
              <a:ea typeface="ＭＳ Ｐゴシック" panose="020B0600070205080204" pitchFamily="50" charset="-128"/>
            </a:rPr>
            <a:t>消防費は、防災行政無線デジタル化更新事業の完了により減となった。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公債費は、近年大型の整備事業が集中し、順次償還が始まっている影響により増となった。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広島県安芸太田町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から令和元年度にかけては、財源不足を調整するため基金を取崩して実質収支の黒字を保った。令和２年度からは財源の見直し、事業コストの縮減等により、財政調整基金の補填を伴わない決算収支となっている。しかし、依然として本町の財政力は低いため、突発的な災害や緊急を要する経費に備えるための財政調整基金は維持していく必要が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広島県安芸太田町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連結での赤字は発生していない。</a:t>
          </a:r>
        </a:p>
        <a:p>
          <a:r>
            <a:rPr kumimoji="1" lang="ja-JP" altLang="en-US" sz="1400">
              <a:latin typeface="ＭＳ ゴシック" pitchFamily="49" charset="-128"/>
              <a:ea typeface="ＭＳ ゴシック" pitchFamily="49" charset="-128"/>
            </a:rPr>
            <a:t>　公営企業会計については一般会計からの繰入金により収支のバランスを保っており、繰出額の減少に努める必要があるが、過疎化や高齢化により縮減は困難な状態が続いている。</a:t>
          </a:r>
        </a:p>
        <a:p>
          <a:r>
            <a:rPr kumimoji="1" lang="ja-JP" altLang="en-US" sz="1400">
              <a:latin typeface="ＭＳ ゴシック" pitchFamily="49" charset="-128"/>
              <a:ea typeface="ＭＳ ゴシック" pitchFamily="49" charset="-128"/>
            </a:rPr>
            <a:t>　一般会計は財源の見直し、事業コストの縮減等により財政調整基金の補填を伴わない決算収支となっている。しかし、依然として本町の財政力は低く、既存事業の点検と見直しを行い、歳出の抑制を図りながら持続可能な財政運営に努める。</a:t>
          </a:r>
        </a:p>
        <a:p>
          <a:r>
            <a:rPr kumimoji="1" lang="ja-JP" altLang="en-US" sz="1400">
              <a:latin typeface="ＭＳ ゴシック" pitchFamily="49" charset="-128"/>
              <a:ea typeface="ＭＳ ゴシック" pitchFamily="49" charset="-128"/>
            </a:rPr>
            <a:t>　</a:t>
          </a:r>
          <a:r>
            <a:rPr kumimoji="1" lang="ja-JP" altLang="en-US" sz="1400">
              <a:solidFill>
                <a:sysClr val="windowText" lastClr="000000"/>
              </a:solidFill>
              <a:latin typeface="ＭＳ ゴシック" pitchFamily="49" charset="-128"/>
              <a:ea typeface="ＭＳ ゴシック" pitchFamily="49" charset="-128"/>
            </a:rPr>
            <a:t>病院事業会計については、コロナ関連補助金等により想定よりも収益が大きかったため、黒字額が増大している。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71" customWidth="1"/>
    <col min="12" max="12" width="2.25" style="171" customWidth="1"/>
    <col min="13" max="17" width="2.375" style="171" customWidth="1"/>
    <col min="18" max="119" width="2.125" style="171" customWidth="1"/>
    <col min="120" max="16384" width="0" style="171" hidden="1"/>
  </cols>
  <sheetData>
    <row r="1" spans="1:119" ht="33" customHeight="1" x14ac:dyDescent="0.15">
      <c r="B1" s="390" t="s">
        <v>80</v>
      </c>
      <c r="C1" s="390"/>
      <c r="D1" s="390"/>
      <c r="E1" s="390"/>
      <c r="F1" s="390"/>
      <c r="G1" s="390"/>
      <c r="H1" s="390"/>
      <c r="I1" s="390"/>
      <c r="J1" s="390"/>
      <c r="K1" s="390"/>
      <c r="L1" s="390"/>
      <c r="M1" s="390"/>
      <c r="N1" s="390"/>
      <c r="O1" s="390"/>
      <c r="P1" s="390"/>
      <c r="Q1" s="390"/>
      <c r="R1" s="390"/>
      <c r="S1" s="390"/>
      <c r="T1" s="390"/>
      <c r="U1" s="390"/>
      <c r="V1" s="390"/>
      <c r="W1" s="390"/>
      <c r="X1" s="390"/>
      <c r="Y1" s="390"/>
      <c r="Z1" s="390"/>
      <c r="AA1" s="390"/>
      <c r="AB1" s="390"/>
      <c r="AC1" s="390"/>
      <c r="AD1" s="390"/>
      <c r="AE1" s="390"/>
      <c r="AF1" s="390"/>
      <c r="AG1" s="390"/>
      <c r="AH1" s="390"/>
      <c r="AI1" s="390"/>
      <c r="AJ1" s="390"/>
      <c r="AK1" s="390"/>
      <c r="AL1" s="390"/>
      <c r="AM1" s="390"/>
      <c r="AN1" s="390"/>
      <c r="AO1" s="390"/>
      <c r="AP1" s="390"/>
      <c r="AQ1" s="390"/>
      <c r="AR1" s="390"/>
      <c r="AS1" s="390"/>
      <c r="AT1" s="390"/>
      <c r="AU1" s="390"/>
      <c r="AV1" s="390"/>
      <c r="AW1" s="390"/>
      <c r="AX1" s="390"/>
      <c r="AY1" s="390"/>
      <c r="AZ1" s="390"/>
      <c r="BA1" s="390"/>
      <c r="BB1" s="390"/>
      <c r="BC1" s="390"/>
      <c r="BD1" s="390"/>
      <c r="BE1" s="390"/>
      <c r="BF1" s="390"/>
      <c r="BG1" s="390"/>
      <c r="BH1" s="390"/>
      <c r="BI1" s="390"/>
      <c r="BJ1" s="390"/>
      <c r="BK1" s="390"/>
      <c r="BL1" s="390"/>
      <c r="BM1" s="390"/>
      <c r="BN1" s="390"/>
      <c r="BO1" s="390"/>
      <c r="BP1" s="390"/>
      <c r="BQ1" s="390"/>
      <c r="BR1" s="390"/>
      <c r="BS1" s="390"/>
      <c r="BT1" s="390"/>
      <c r="BU1" s="390"/>
      <c r="BV1" s="390"/>
      <c r="BW1" s="390"/>
      <c r="BX1" s="390"/>
      <c r="BY1" s="390"/>
      <c r="BZ1" s="390"/>
      <c r="CA1" s="390"/>
      <c r="CB1" s="390"/>
      <c r="CC1" s="390"/>
      <c r="CD1" s="390"/>
      <c r="CE1" s="390"/>
      <c r="CF1" s="390"/>
      <c r="CG1" s="390"/>
      <c r="CH1" s="390"/>
      <c r="CI1" s="390"/>
      <c r="CJ1" s="390"/>
      <c r="CK1" s="390"/>
      <c r="CL1" s="390"/>
      <c r="CM1" s="390"/>
      <c r="CN1" s="390"/>
      <c r="CO1" s="390"/>
      <c r="CP1" s="390"/>
      <c r="CQ1" s="390"/>
      <c r="CR1" s="390"/>
      <c r="CS1" s="390"/>
      <c r="CT1" s="390"/>
      <c r="CU1" s="390"/>
      <c r="CV1" s="390"/>
      <c r="CW1" s="390"/>
      <c r="CX1" s="390"/>
      <c r="CY1" s="390"/>
      <c r="CZ1" s="390"/>
      <c r="DA1" s="390"/>
      <c r="DB1" s="390"/>
      <c r="DC1" s="390"/>
      <c r="DD1" s="390"/>
      <c r="DE1" s="390"/>
      <c r="DF1" s="390"/>
      <c r="DG1" s="390"/>
      <c r="DH1" s="390"/>
      <c r="DI1" s="390"/>
      <c r="DJ1" s="172"/>
      <c r="DK1" s="172"/>
      <c r="DL1" s="172"/>
      <c r="DM1" s="172"/>
      <c r="DN1" s="172"/>
      <c r="DO1" s="172"/>
    </row>
    <row r="2" spans="1:119" ht="24.75" thickBot="1" x14ac:dyDescent="0.2">
      <c r="B2" s="173" t="s">
        <v>81</v>
      </c>
      <c r="C2" s="173"/>
      <c r="D2" s="174"/>
    </row>
    <row r="3" spans="1:119" ht="18.75" customHeight="1" thickBot="1" x14ac:dyDescent="0.2">
      <c r="A3" s="172"/>
      <c r="B3" s="391" t="s">
        <v>82</v>
      </c>
      <c r="C3" s="392"/>
      <c r="D3" s="392"/>
      <c r="E3" s="393"/>
      <c r="F3" s="393"/>
      <c r="G3" s="393"/>
      <c r="H3" s="393"/>
      <c r="I3" s="393"/>
      <c r="J3" s="393"/>
      <c r="K3" s="393"/>
      <c r="L3" s="393" t="s">
        <v>83</v>
      </c>
      <c r="M3" s="393"/>
      <c r="N3" s="393"/>
      <c r="O3" s="393"/>
      <c r="P3" s="393"/>
      <c r="Q3" s="393"/>
      <c r="R3" s="400"/>
      <c r="S3" s="400"/>
      <c r="T3" s="400"/>
      <c r="U3" s="400"/>
      <c r="V3" s="401"/>
      <c r="W3" s="375" t="s">
        <v>84</v>
      </c>
      <c r="X3" s="376"/>
      <c r="Y3" s="376"/>
      <c r="Z3" s="376"/>
      <c r="AA3" s="376"/>
      <c r="AB3" s="392"/>
      <c r="AC3" s="400" t="s">
        <v>85</v>
      </c>
      <c r="AD3" s="376"/>
      <c r="AE3" s="376"/>
      <c r="AF3" s="376"/>
      <c r="AG3" s="376"/>
      <c r="AH3" s="376"/>
      <c r="AI3" s="376"/>
      <c r="AJ3" s="376"/>
      <c r="AK3" s="376"/>
      <c r="AL3" s="377"/>
      <c r="AM3" s="375" t="s">
        <v>86</v>
      </c>
      <c r="AN3" s="376"/>
      <c r="AO3" s="376"/>
      <c r="AP3" s="376"/>
      <c r="AQ3" s="376"/>
      <c r="AR3" s="376"/>
      <c r="AS3" s="376"/>
      <c r="AT3" s="376"/>
      <c r="AU3" s="376"/>
      <c r="AV3" s="376"/>
      <c r="AW3" s="376"/>
      <c r="AX3" s="377"/>
      <c r="AY3" s="412" t="s">
        <v>1</v>
      </c>
      <c r="AZ3" s="413"/>
      <c r="BA3" s="413"/>
      <c r="BB3" s="413"/>
      <c r="BC3" s="413"/>
      <c r="BD3" s="413"/>
      <c r="BE3" s="413"/>
      <c r="BF3" s="413"/>
      <c r="BG3" s="413"/>
      <c r="BH3" s="413"/>
      <c r="BI3" s="413"/>
      <c r="BJ3" s="413"/>
      <c r="BK3" s="413"/>
      <c r="BL3" s="413"/>
      <c r="BM3" s="414"/>
      <c r="BN3" s="375" t="s">
        <v>87</v>
      </c>
      <c r="BO3" s="376"/>
      <c r="BP3" s="376"/>
      <c r="BQ3" s="376"/>
      <c r="BR3" s="376"/>
      <c r="BS3" s="376"/>
      <c r="BT3" s="376"/>
      <c r="BU3" s="377"/>
      <c r="BV3" s="375" t="s">
        <v>88</v>
      </c>
      <c r="BW3" s="376"/>
      <c r="BX3" s="376"/>
      <c r="BY3" s="376"/>
      <c r="BZ3" s="376"/>
      <c r="CA3" s="376"/>
      <c r="CB3" s="376"/>
      <c r="CC3" s="377"/>
      <c r="CD3" s="412" t="s">
        <v>1</v>
      </c>
      <c r="CE3" s="413"/>
      <c r="CF3" s="413"/>
      <c r="CG3" s="413"/>
      <c r="CH3" s="413"/>
      <c r="CI3" s="413"/>
      <c r="CJ3" s="413"/>
      <c r="CK3" s="413"/>
      <c r="CL3" s="413"/>
      <c r="CM3" s="413"/>
      <c r="CN3" s="413"/>
      <c r="CO3" s="413"/>
      <c r="CP3" s="413"/>
      <c r="CQ3" s="413"/>
      <c r="CR3" s="413"/>
      <c r="CS3" s="414"/>
      <c r="CT3" s="375" t="s">
        <v>89</v>
      </c>
      <c r="CU3" s="376"/>
      <c r="CV3" s="376"/>
      <c r="CW3" s="376"/>
      <c r="CX3" s="376"/>
      <c r="CY3" s="376"/>
      <c r="CZ3" s="376"/>
      <c r="DA3" s="377"/>
      <c r="DB3" s="375" t="s">
        <v>90</v>
      </c>
      <c r="DC3" s="376"/>
      <c r="DD3" s="376"/>
      <c r="DE3" s="376"/>
      <c r="DF3" s="376"/>
      <c r="DG3" s="376"/>
      <c r="DH3" s="376"/>
      <c r="DI3" s="377"/>
    </row>
    <row r="4" spans="1:119" ht="18.75" customHeight="1" x14ac:dyDescent="0.15">
      <c r="A4" s="172"/>
      <c r="B4" s="394"/>
      <c r="C4" s="395"/>
      <c r="D4" s="395"/>
      <c r="E4" s="396"/>
      <c r="F4" s="396"/>
      <c r="G4" s="396"/>
      <c r="H4" s="396"/>
      <c r="I4" s="396"/>
      <c r="J4" s="396"/>
      <c r="K4" s="396"/>
      <c r="L4" s="396"/>
      <c r="M4" s="396"/>
      <c r="N4" s="396"/>
      <c r="O4" s="396"/>
      <c r="P4" s="396"/>
      <c r="Q4" s="396"/>
      <c r="R4" s="402"/>
      <c r="S4" s="402"/>
      <c r="T4" s="402"/>
      <c r="U4" s="402"/>
      <c r="V4" s="403"/>
      <c r="W4" s="406"/>
      <c r="X4" s="407"/>
      <c r="Y4" s="407"/>
      <c r="Z4" s="407"/>
      <c r="AA4" s="407"/>
      <c r="AB4" s="395"/>
      <c r="AC4" s="402"/>
      <c r="AD4" s="407"/>
      <c r="AE4" s="407"/>
      <c r="AF4" s="407"/>
      <c r="AG4" s="407"/>
      <c r="AH4" s="407"/>
      <c r="AI4" s="407"/>
      <c r="AJ4" s="407"/>
      <c r="AK4" s="407"/>
      <c r="AL4" s="410"/>
      <c r="AM4" s="408"/>
      <c r="AN4" s="409"/>
      <c r="AO4" s="409"/>
      <c r="AP4" s="409"/>
      <c r="AQ4" s="409"/>
      <c r="AR4" s="409"/>
      <c r="AS4" s="409"/>
      <c r="AT4" s="409"/>
      <c r="AU4" s="409"/>
      <c r="AV4" s="409"/>
      <c r="AW4" s="409"/>
      <c r="AX4" s="411"/>
      <c r="AY4" s="378" t="s">
        <v>91</v>
      </c>
      <c r="AZ4" s="379"/>
      <c r="BA4" s="379"/>
      <c r="BB4" s="379"/>
      <c r="BC4" s="379"/>
      <c r="BD4" s="379"/>
      <c r="BE4" s="379"/>
      <c r="BF4" s="379"/>
      <c r="BG4" s="379"/>
      <c r="BH4" s="379"/>
      <c r="BI4" s="379"/>
      <c r="BJ4" s="379"/>
      <c r="BK4" s="379"/>
      <c r="BL4" s="379"/>
      <c r="BM4" s="380"/>
      <c r="BN4" s="381">
        <v>9006371</v>
      </c>
      <c r="BO4" s="382"/>
      <c r="BP4" s="382"/>
      <c r="BQ4" s="382"/>
      <c r="BR4" s="382"/>
      <c r="BS4" s="382"/>
      <c r="BT4" s="382"/>
      <c r="BU4" s="383"/>
      <c r="BV4" s="381">
        <v>9190316</v>
      </c>
      <c r="BW4" s="382"/>
      <c r="BX4" s="382"/>
      <c r="BY4" s="382"/>
      <c r="BZ4" s="382"/>
      <c r="CA4" s="382"/>
      <c r="CB4" s="382"/>
      <c r="CC4" s="383"/>
      <c r="CD4" s="384" t="s">
        <v>92</v>
      </c>
      <c r="CE4" s="385"/>
      <c r="CF4" s="385"/>
      <c r="CG4" s="385"/>
      <c r="CH4" s="385"/>
      <c r="CI4" s="385"/>
      <c r="CJ4" s="385"/>
      <c r="CK4" s="385"/>
      <c r="CL4" s="385"/>
      <c r="CM4" s="385"/>
      <c r="CN4" s="385"/>
      <c r="CO4" s="385"/>
      <c r="CP4" s="385"/>
      <c r="CQ4" s="385"/>
      <c r="CR4" s="385"/>
      <c r="CS4" s="386"/>
      <c r="CT4" s="387">
        <v>7.1</v>
      </c>
      <c r="CU4" s="388"/>
      <c r="CV4" s="388"/>
      <c r="CW4" s="388"/>
      <c r="CX4" s="388"/>
      <c r="CY4" s="388"/>
      <c r="CZ4" s="388"/>
      <c r="DA4" s="389"/>
      <c r="DB4" s="387">
        <v>7.4</v>
      </c>
      <c r="DC4" s="388"/>
      <c r="DD4" s="388"/>
      <c r="DE4" s="388"/>
      <c r="DF4" s="388"/>
      <c r="DG4" s="388"/>
      <c r="DH4" s="388"/>
      <c r="DI4" s="389"/>
    </row>
    <row r="5" spans="1:119" ht="18.75" customHeight="1" x14ac:dyDescent="0.15">
      <c r="A5" s="172"/>
      <c r="B5" s="397"/>
      <c r="C5" s="398"/>
      <c r="D5" s="398"/>
      <c r="E5" s="399"/>
      <c r="F5" s="399"/>
      <c r="G5" s="399"/>
      <c r="H5" s="399"/>
      <c r="I5" s="399"/>
      <c r="J5" s="399"/>
      <c r="K5" s="399"/>
      <c r="L5" s="399"/>
      <c r="M5" s="399"/>
      <c r="N5" s="399"/>
      <c r="O5" s="399"/>
      <c r="P5" s="399"/>
      <c r="Q5" s="399"/>
      <c r="R5" s="404"/>
      <c r="S5" s="404"/>
      <c r="T5" s="404"/>
      <c r="U5" s="404"/>
      <c r="V5" s="405"/>
      <c r="W5" s="408"/>
      <c r="X5" s="409"/>
      <c r="Y5" s="409"/>
      <c r="Z5" s="409"/>
      <c r="AA5" s="409"/>
      <c r="AB5" s="398"/>
      <c r="AC5" s="404"/>
      <c r="AD5" s="409"/>
      <c r="AE5" s="409"/>
      <c r="AF5" s="409"/>
      <c r="AG5" s="409"/>
      <c r="AH5" s="409"/>
      <c r="AI5" s="409"/>
      <c r="AJ5" s="409"/>
      <c r="AK5" s="409"/>
      <c r="AL5" s="411"/>
      <c r="AM5" s="447" t="s">
        <v>93</v>
      </c>
      <c r="AN5" s="448"/>
      <c r="AO5" s="448"/>
      <c r="AP5" s="448"/>
      <c r="AQ5" s="448"/>
      <c r="AR5" s="448"/>
      <c r="AS5" s="448"/>
      <c r="AT5" s="449"/>
      <c r="AU5" s="450" t="s">
        <v>94</v>
      </c>
      <c r="AV5" s="451"/>
      <c r="AW5" s="451"/>
      <c r="AX5" s="451"/>
      <c r="AY5" s="452" t="s">
        <v>95</v>
      </c>
      <c r="AZ5" s="453"/>
      <c r="BA5" s="453"/>
      <c r="BB5" s="453"/>
      <c r="BC5" s="453"/>
      <c r="BD5" s="453"/>
      <c r="BE5" s="453"/>
      <c r="BF5" s="453"/>
      <c r="BG5" s="453"/>
      <c r="BH5" s="453"/>
      <c r="BI5" s="453"/>
      <c r="BJ5" s="453"/>
      <c r="BK5" s="453"/>
      <c r="BL5" s="453"/>
      <c r="BM5" s="454"/>
      <c r="BN5" s="418">
        <v>8558459</v>
      </c>
      <c r="BO5" s="419"/>
      <c r="BP5" s="419"/>
      <c r="BQ5" s="419"/>
      <c r="BR5" s="419"/>
      <c r="BS5" s="419"/>
      <c r="BT5" s="419"/>
      <c r="BU5" s="420"/>
      <c r="BV5" s="418">
        <v>8738594</v>
      </c>
      <c r="BW5" s="419"/>
      <c r="BX5" s="419"/>
      <c r="BY5" s="419"/>
      <c r="BZ5" s="419"/>
      <c r="CA5" s="419"/>
      <c r="CB5" s="419"/>
      <c r="CC5" s="420"/>
      <c r="CD5" s="421" t="s">
        <v>96</v>
      </c>
      <c r="CE5" s="422"/>
      <c r="CF5" s="422"/>
      <c r="CG5" s="422"/>
      <c r="CH5" s="422"/>
      <c r="CI5" s="422"/>
      <c r="CJ5" s="422"/>
      <c r="CK5" s="422"/>
      <c r="CL5" s="422"/>
      <c r="CM5" s="422"/>
      <c r="CN5" s="422"/>
      <c r="CO5" s="422"/>
      <c r="CP5" s="422"/>
      <c r="CQ5" s="422"/>
      <c r="CR5" s="422"/>
      <c r="CS5" s="423"/>
      <c r="CT5" s="415">
        <v>86.8</v>
      </c>
      <c r="CU5" s="416"/>
      <c r="CV5" s="416"/>
      <c r="CW5" s="416"/>
      <c r="CX5" s="416"/>
      <c r="CY5" s="416"/>
      <c r="CZ5" s="416"/>
      <c r="DA5" s="417"/>
      <c r="DB5" s="415">
        <v>93.5</v>
      </c>
      <c r="DC5" s="416"/>
      <c r="DD5" s="416"/>
      <c r="DE5" s="416"/>
      <c r="DF5" s="416"/>
      <c r="DG5" s="416"/>
      <c r="DH5" s="416"/>
      <c r="DI5" s="417"/>
    </row>
    <row r="6" spans="1:119" ht="18.75" customHeight="1" x14ac:dyDescent="0.15">
      <c r="A6" s="172"/>
      <c r="B6" s="424" t="s">
        <v>97</v>
      </c>
      <c r="C6" s="425"/>
      <c r="D6" s="425"/>
      <c r="E6" s="426"/>
      <c r="F6" s="426"/>
      <c r="G6" s="426"/>
      <c r="H6" s="426"/>
      <c r="I6" s="426"/>
      <c r="J6" s="426"/>
      <c r="K6" s="426"/>
      <c r="L6" s="426" t="s">
        <v>98</v>
      </c>
      <c r="M6" s="426"/>
      <c r="N6" s="426"/>
      <c r="O6" s="426"/>
      <c r="P6" s="426"/>
      <c r="Q6" s="426"/>
      <c r="R6" s="430"/>
      <c r="S6" s="430"/>
      <c r="T6" s="430"/>
      <c r="U6" s="430"/>
      <c r="V6" s="431"/>
      <c r="W6" s="434" t="s">
        <v>99</v>
      </c>
      <c r="X6" s="435"/>
      <c r="Y6" s="435"/>
      <c r="Z6" s="435"/>
      <c r="AA6" s="435"/>
      <c r="AB6" s="425"/>
      <c r="AC6" s="438" t="s">
        <v>100</v>
      </c>
      <c r="AD6" s="439"/>
      <c r="AE6" s="439"/>
      <c r="AF6" s="439"/>
      <c r="AG6" s="439"/>
      <c r="AH6" s="439"/>
      <c r="AI6" s="439"/>
      <c r="AJ6" s="439"/>
      <c r="AK6" s="439"/>
      <c r="AL6" s="440"/>
      <c r="AM6" s="447" t="s">
        <v>101</v>
      </c>
      <c r="AN6" s="448"/>
      <c r="AO6" s="448"/>
      <c r="AP6" s="448"/>
      <c r="AQ6" s="448"/>
      <c r="AR6" s="448"/>
      <c r="AS6" s="448"/>
      <c r="AT6" s="449"/>
      <c r="AU6" s="450" t="s">
        <v>102</v>
      </c>
      <c r="AV6" s="451"/>
      <c r="AW6" s="451"/>
      <c r="AX6" s="451"/>
      <c r="AY6" s="452" t="s">
        <v>103</v>
      </c>
      <c r="AZ6" s="453"/>
      <c r="BA6" s="453"/>
      <c r="BB6" s="453"/>
      <c r="BC6" s="453"/>
      <c r="BD6" s="453"/>
      <c r="BE6" s="453"/>
      <c r="BF6" s="453"/>
      <c r="BG6" s="453"/>
      <c r="BH6" s="453"/>
      <c r="BI6" s="453"/>
      <c r="BJ6" s="453"/>
      <c r="BK6" s="453"/>
      <c r="BL6" s="453"/>
      <c r="BM6" s="454"/>
      <c r="BN6" s="418">
        <v>447912</v>
      </c>
      <c r="BO6" s="419"/>
      <c r="BP6" s="419"/>
      <c r="BQ6" s="419"/>
      <c r="BR6" s="419"/>
      <c r="BS6" s="419"/>
      <c r="BT6" s="419"/>
      <c r="BU6" s="420"/>
      <c r="BV6" s="418">
        <v>451722</v>
      </c>
      <c r="BW6" s="419"/>
      <c r="BX6" s="419"/>
      <c r="BY6" s="419"/>
      <c r="BZ6" s="419"/>
      <c r="CA6" s="419"/>
      <c r="CB6" s="419"/>
      <c r="CC6" s="420"/>
      <c r="CD6" s="421" t="s">
        <v>104</v>
      </c>
      <c r="CE6" s="422"/>
      <c r="CF6" s="422"/>
      <c r="CG6" s="422"/>
      <c r="CH6" s="422"/>
      <c r="CI6" s="422"/>
      <c r="CJ6" s="422"/>
      <c r="CK6" s="422"/>
      <c r="CL6" s="422"/>
      <c r="CM6" s="422"/>
      <c r="CN6" s="422"/>
      <c r="CO6" s="422"/>
      <c r="CP6" s="422"/>
      <c r="CQ6" s="422"/>
      <c r="CR6" s="422"/>
      <c r="CS6" s="423"/>
      <c r="CT6" s="455">
        <v>89.6</v>
      </c>
      <c r="CU6" s="456"/>
      <c r="CV6" s="456"/>
      <c r="CW6" s="456"/>
      <c r="CX6" s="456"/>
      <c r="CY6" s="456"/>
      <c r="CZ6" s="456"/>
      <c r="DA6" s="457"/>
      <c r="DB6" s="455">
        <v>96</v>
      </c>
      <c r="DC6" s="456"/>
      <c r="DD6" s="456"/>
      <c r="DE6" s="456"/>
      <c r="DF6" s="456"/>
      <c r="DG6" s="456"/>
      <c r="DH6" s="456"/>
      <c r="DI6" s="457"/>
    </row>
    <row r="7" spans="1:119" ht="18.75" customHeight="1" x14ac:dyDescent="0.15">
      <c r="A7" s="172"/>
      <c r="B7" s="394"/>
      <c r="C7" s="395"/>
      <c r="D7" s="395"/>
      <c r="E7" s="396"/>
      <c r="F7" s="396"/>
      <c r="G7" s="396"/>
      <c r="H7" s="396"/>
      <c r="I7" s="396"/>
      <c r="J7" s="396"/>
      <c r="K7" s="396"/>
      <c r="L7" s="396"/>
      <c r="M7" s="396"/>
      <c r="N7" s="396"/>
      <c r="O7" s="396"/>
      <c r="P7" s="396"/>
      <c r="Q7" s="396"/>
      <c r="R7" s="402"/>
      <c r="S7" s="402"/>
      <c r="T7" s="402"/>
      <c r="U7" s="402"/>
      <c r="V7" s="403"/>
      <c r="W7" s="406"/>
      <c r="X7" s="407"/>
      <c r="Y7" s="407"/>
      <c r="Z7" s="407"/>
      <c r="AA7" s="407"/>
      <c r="AB7" s="395"/>
      <c r="AC7" s="441"/>
      <c r="AD7" s="442"/>
      <c r="AE7" s="442"/>
      <c r="AF7" s="442"/>
      <c r="AG7" s="442"/>
      <c r="AH7" s="442"/>
      <c r="AI7" s="442"/>
      <c r="AJ7" s="442"/>
      <c r="AK7" s="442"/>
      <c r="AL7" s="443"/>
      <c r="AM7" s="447" t="s">
        <v>105</v>
      </c>
      <c r="AN7" s="448"/>
      <c r="AO7" s="448"/>
      <c r="AP7" s="448"/>
      <c r="AQ7" s="448"/>
      <c r="AR7" s="448"/>
      <c r="AS7" s="448"/>
      <c r="AT7" s="449"/>
      <c r="AU7" s="450" t="s">
        <v>94</v>
      </c>
      <c r="AV7" s="451"/>
      <c r="AW7" s="451"/>
      <c r="AX7" s="451"/>
      <c r="AY7" s="452" t="s">
        <v>106</v>
      </c>
      <c r="AZ7" s="453"/>
      <c r="BA7" s="453"/>
      <c r="BB7" s="453"/>
      <c r="BC7" s="453"/>
      <c r="BD7" s="453"/>
      <c r="BE7" s="453"/>
      <c r="BF7" s="453"/>
      <c r="BG7" s="453"/>
      <c r="BH7" s="453"/>
      <c r="BI7" s="453"/>
      <c r="BJ7" s="453"/>
      <c r="BK7" s="453"/>
      <c r="BL7" s="453"/>
      <c r="BM7" s="454"/>
      <c r="BN7" s="418">
        <v>88751</v>
      </c>
      <c r="BO7" s="419"/>
      <c r="BP7" s="419"/>
      <c r="BQ7" s="419"/>
      <c r="BR7" s="419"/>
      <c r="BS7" s="419"/>
      <c r="BT7" s="419"/>
      <c r="BU7" s="420"/>
      <c r="BV7" s="418">
        <v>69383</v>
      </c>
      <c r="BW7" s="419"/>
      <c r="BX7" s="419"/>
      <c r="BY7" s="419"/>
      <c r="BZ7" s="419"/>
      <c r="CA7" s="419"/>
      <c r="CB7" s="419"/>
      <c r="CC7" s="420"/>
      <c r="CD7" s="421" t="s">
        <v>107</v>
      </c>
      <c r="CE7" s="422"/>
      <c r="CF7" s="422"/>
      <c r="CG7" s="422"/>
      <c r="CH7" s="422"/>
      <c r="CI7" s="422"/>
      <c r="CJ7" s="422"/>
      <c r="CK7" s="422"/>
      <c r="CL7" s="422"/>
      <c r="CM7" s="422"/>
      <c r="CN7" s="422"/>
      <c r="CO7" s="422"/>
      <c r="CP7" s="422"/>
      <c r="CQ7" s="422"/>
      <c r="CR7" s="422"/>
      <c r="CS7" s="423"/>
      <c r="CT7" s="418">
        <v>5063666</v>
      </c>
      <c r="CU7" s="419"/>
      <c r="CV7" s="419"/>
      <c r="CW7" s="419"/>
      <c r="CX7" s="419"/>
      <c r="CY7" s="419"/>
      <c r="CZ7" s="419"/>
      <c r="DA7" s="420"/>
      <c r="DB7" s="418">
        <v>5187867</v>
      </c>
      <c r="DC7" s="419"/>
      <c r="DD7" s="419"/>
      <c r="DE7" s="419"/>
      <c r="DF7" s="419"/>
      <c r="DG7" s="419"/>
      <c r="DH7" s="419"/>
      <c r="DI7" s="420"/>
    </row>
    <row r="8" spans="1:119" ht="18.75" customHeight="1" thickBot="1" x14ac:dyDescent="0.2">
      <c r="A8" s="172"/>
      <c r="B8" s="427"/>
      <c r="C8" s="428"/>
      <c r="D8" s="428"/>
      <c r="E8" s="429"/>
      <c r="F8" s="429"/>
      <c r="G8" s="429"/>
      <c r="H8" s="429"/>
      <c r="I8" s="429"/>
      <c r="J8" s="429"/>
      <c r="K8" s="429"/>
      <c r="L8" s="429"/>
      <c r="M8" s="429"/>
      <c r="N8" s="429"/>
      <c r="O8" s="429"/>
      <c r="P8" s="429"/>
      <c r="Q8" s="429"/>
      <c r="R8" s="432"/>
      <c r="S8" s="432"/>
      <c r="T8" s="432"/>
      <c r="U8" s="432"/>
      <c r="V8" s="433"/>
      <c r="W8" s="436"/>
      <c r="X8" s="437"/>
      <c r="Y8" s="437"/>
      <c r="Z8" s="437"/>
      <c r="AA8" s="437"/>
      <c r="AB8" s="428"/>
      <c r="AC8" s="444"/>
      <c r="AD8" s="445"/>
      <c r="AE8" s="445"/>
      <c r="AF8" s="445"/>
      <c r="AG8" s="445"/>
      <c r="AH8" s="445"/>
      <c r="AI8" s="445"/>
      <c r="AJ8" s="445"/>
      <c r="AK8" s="445"/>
      <c r="AL8" s="446"/>
      <c r="AM8" s="447" t="s">
        <v>108</v>
      </c>
      <c r="AN8" s="448"/>
      <c r="AO8" s="448"/>
      <c r="AP8" s="448"/>
      <c r="AQ8" s="448"/>
      <c r="AR8" s="448"/>
      <c r="AS8" s="448"/>
      <c r="AT8" s="449"/>
      <c r="AU8" s="450" t="s">
        <v>109</v>
      </c>
      <c r="AV8" s="451"/>
      <c r="AW8" s="451"/>
      <c r="AX8" s="451"/>
      <c r="AY8" s="452" t="s">
        <v>110</v>
      </c>
      <c r="AZ8" s="453"/>
      <c r="BA8" s="453"/>
      <c r="BB8" s="453"/>
      <c r="BC8" s="453"/>
      <c r="BD8" s="453"/>
      <c r="BE8" s="453"/>
      <c r="BF8" s="453"/>
      <c r="BG8" s="453"/>
      <c r="BH8" s="453"/>
      <c r="BI8" s="453"/>
      <c r="BJ8" s="453"/>
      <c r="BK8" s="453"/>
      <c r="BL8" s="453"/>
      <c r="BM8" s="454"/>
      <c r="BN8" s="418">
        <v>359161</v>
      </c>
      <c r="BO8" s="419"/>
      <c r="BP8" s="419"/>
      <c r="BQ8" s="419"/>
      <c r="BR8" s="419"/>
      <c r="BS8" s="419"/>
      <c r="BT8" s="419"/>
      <c r="BU8" s="420"/>
      <c r="BV8" s="418">
        <v>382339</v>
      </c>
      <c r="BW8" s="419"/>
      <c r="BX8" s="419"/>
      <c r="BY8" s="419"/>
      <c r="BZ8" s="419"/>
      <c r="CA8" s="419"/>
      <c r="CB8" s="419"/>
      <c r="CC8" s="420"/>
      <c r="CD8" s="421" t="s">
        <v>111</v>
      </c>
      <c r="CE8" s="422"/>
      <c r="CF8" s="422"/>
      <c r="CG8" s="422"/>
      <c r="CH8" s="422"/>
      <c r="CI8" s="422"/>
      <c r="CJ8" s="422"/>
      <c r="CK8" s="422"/>
      <c r="CL8" s="422"/>
      <c r="CM8" s="422"/>
      <c r="CN8" s="422"/>
      <c r="CO8" s="422"/>
      <c r="CP8" s="422"/>
      <c r="CQ8" s="422"/>
      <c r="CR8" s="422"/>
      <c r="CS8" s="423"/>
      <c r="CT8" s="458">
        <v>0.2</v>
      </c>
      <c r="CU8" s="459"/>
      <c r="CV8" s="459"/>
      <c r="CW8" s="459"/>
      <c r="CX8" s="459"/>
      <c r="CY8" s="459"/>
      <c r="CZ8" s="459"/>
      <c r="DA8" s="460"/>
      <c r="DB8" s="458">
        <v>0.2</v>
      </c>
      <c r="DC8" s="459"/>
      <c r="DD8" s="459"/>
      <c r="DE8" s="459"/>
      <c r="DF8" s="459"/>
      <c r="DG8" s="459"/>
      <c r="DH8" s="459"/>
      <c r="DI8" s="460"/>
    </row>
    <row r="9" spans="1:119" ht="18.75" customHeight="1" thickBot="1" x14ac:dyDescent="0.2">
      <c r="A9" s="172"/>
      <c r="B9" s="412" t="s">
        <v>112</v>
      </c>
      <c r="C9" s="413"/>
      <c r="D9" s="413"/>
      <c r="E9" s="413"/>
      <c r="F9" s="413"/>
      <c r="G9" s="413"/>
      <c r="H9" s="413"/>
      <c r="I9" s="413"/>
      <c r="J9" s="413"/>
      <c r="K9" s="461"/>
      <c r="L9" s="462" t="s">
        <v>113</v>
      </c>
      <c r="M9" s="463"/>
      <c r="N9" s="463"/>
      <c r="O9" s="463"/>
      <c r="P9" s="463"/>
      <c r="Q9" s="464"/>
      <c r="R9" s="465">
        <v>5740</v>
      </c>
      <c r="S9" s="466"/>
      <c r="T9" s="466"/>
      <c r="U9" s="466"/>
      <c r="V9" s="467"/>
      <c r="W9" s="375" t="s">
        <v>114</v>
      </c>
      <c r="X9" s="376"/>
      <c r="Y9" s="376"/>
      <c r="Z9" s="376"/>
      <c r="AA9" s="376"/>
      <c r="AB9" s="376"/>
      <c r="AC9" s="376"/>
      <c r="AD9" s="376"/>
      <c r="AE9" s="376"/>
      <c r="AF9" s="376"/>
      <c r="AG9" s="376"/>
      <c r="AH9" s="376"/>
      <c r="AI9" s="376"/>
      <c r="AJ9" s="376"/>
      <c r="AK9" s="376"/>
      <c r="AL9" s="377"/>
      <c r="AM9" s="447" t="s">
        <v>115</v>
      </c>
      <c r="AN9" s="448"/>
      <c r="AO9" s="448"/>
      <c r="AP9" s="448"/>
      <c r="AQ9" s="448"/>
      <c r="AR9" s="448"/>
      <c r="AS9" s="448"/>
      <c r="AT9" s="449"/>
      <c r="AU9" s="450" t="s">
        <v>102</v>
      </c>
      <c r="AV9" s="451"/>
      <c r="AW9" s="451"/>
      <c r="AX9" s="451"/>
      <c r="AY9" s="452" t="s">
        <v>116</v>
      </c>
      <c r="AZ9" s="453"/>
      <c r="BA9" s="453"/>
      <c r="BB9" s="453"/>
      <c r="BC9" s="453"/>
      <c r="BD9" s="453"/>
      <c r="BE9" s="453"/>
      <c r="BF9" s="453"/>
      <c r="BG9" s="453"/>
      <c r="BH9" s="453"/>
      <c r="BI9" s="453"/>
      <c r="BJ9" s="453"/>
      <c r="BK9" s="453"/>
      <c r="BL9" s="453"/>
      <c r="BM9" s="454"/>
      <c r="BN9" s="418">
        <v>-23178</v>
      </c>
      <c r="BO9" s="419"/>
      <c r="BP9" s="419"/>
      <c r="BQ9" s="419"/>
      <c r="BR9" s="419"/>
      <c r="BS9" s="419"/>
      <c r="BT9" s="419"/>
      <c r="BU9" s="420"/>
      <c r="BV9" s="418">
        <v>151460</v>
      </c>
      <c r="BW9" s="419"/>
      <c r="BX9" s="419"/>
      <c r="BY9" s="419"/>
      <c r="BZ9" s="419"/>
      <c r="CA9" s="419"/>
      <c r="CB9" s="419"/>
      <c r="CC9" s="420"/>
      <c r="CD9" s="421" t="s">
        <v>117</v>
      </c>
      <c r="CE9" s="422"/>
      <c r="CF9" s="422"/>
      <c r="CG9" s="422"/>
      <c r="CH9" s="422"/>
      <c r="CI9" s="422"/>
      <c r="CJ9" s="422"/>
      <c r="CK9" s="422"/>
      <c r="CL9" s="422"/>
      <c r="CM9" s="422"/>
      <c r="CN9" s="422"/>
      <c r="CO9" s="422"/>
      <c r="CP9" s="422"/>
      <c r="CQ9" s="422"/>
      <c r="CR9" s="422"/>
      <c r="CS9" s="423"/>
      <c r="CT9" s="415">
        <v>19.7</v>
      </c>
      <c r="CU9" s="416"/>
      <c r="CV9" s="416"/>
      <c r="CW9" s="416"/>
      <c r="CX9" s="416"/>
      <c r="CY9" s="416"/>
      <c r="CZ9" s="416"/>
      <c r="DA9" s="417"/>
      <c r="DB9" s="415">
        <v>19.5</v>
      </c>
      <c r="DC9" s="416"/>
      <c r="DD9" s="416"/>
      <c r="DE9" s="416"/>
      <c r="DF9" s="416"/>
      <c r="DG9" s="416"/>
      <c r="DH9" s="416"/>
      <c r="DI9" s="417"/>
    </row>
    <row r="10" spans="1:119" ht="18.75" customHeight="1" thickBot="1" x14ac:dyDescent="0.2">
      <c r="A10" s="172"/>
      <c r="B10" s="412"/>
      <c r="C10" s="413"/>
      <c r="D10" s="413"/>
      <c r="E10" s="413"/>
      <c r="F10" s="413"/>
      <c r="G10" s="413"/>
      <c r="H10" s="413"/>
      <c r="I10" s="413"/>
      <c r="J10" s="413"/>
      <c r="K10" s="461"/>
      <c r="L10" s="468" t="s">
        <v>118</v>
      </c>
      <c r="M10" s="448"/>
      <c r="N10" s="448"/>
      <c r="O10" s="448"/>
      <c r="P10" s="448"/>
      <c r="Q10" s="449"/>
      <c r="R10" s="469">
        <v>6472</v>
      </c>
      <c r="S10" s="470"/>
      <c r="T10" s="470"/>
      <c r="U10" s="470"/>
      <c r="V10" s="471"/>
      <c r="W10" s="406"/>
      <c r="X10" s="407"/>
      <c r="Y10" s="407"/>
      <c r="Z10" s="407"/>
      <c r="AA10" s="407"/>
      <c r="AB10" s="407"/>
      <c r="AC10" s="407"/>
      <c r="AD10" s="407"/>
      <c r="AE10" s="407"/>
      <c r="AF10" s="407"/>
      <c r="AG10" s="407"/>
      <c r="AH10" s="407"/>
      <c r="AI10" s="407"/>
      <c r="AJ10" s="407"/>
      <c r="AK10" s="407"/>
      <c r="AL10" s="410"/>
      <c r="AM10" s="447" t="s">
        <v>119</v>
      </c>
      <c r="AN10" s="448"/>
      <c r="AO10" s="448"/>
      <c r="AP10" s="448"/>
      <c r="AQ10" s="448"/>
      <c r="AR10" s="448"/>
      <c r="AS10" s="448"/>
      <c r="AT10" s="449"/>
      <c r="AU10" s="450" t="s">
        <v>120</v>
      </c>
      <c r="AV10" s="451"/>
      <c r="AW10" s="451"/>
      <c r="AX10" s="451"/>
      <c r="AY10" s="452" t="s">
        <v>121</v>
      </c>
      <c r="AZ10" s="453"/>
      <c r="BA10" s="453"/>
      <c r="BB10" s="453"/>
      <c r="BC10" s="453"/>
      <c r="BD10" s="453"/>
      <c r="BE10" s="453"/>
      <c r="BF10" s="453"/>
      <c r="BG10" s="453"/>
      <c r="BH10" s="453"/>
      <c r="BI10" s="453"/>
      <c r="BJ10" s="453"/>
      <c r="BK10" s="453"/>
      <c r="BL10" s="453"/>
      <c r="BM10" s="454"/>
      <c r="BN10" s="418">
        <v>447342</v>
      </c>
      <c r="BO10" s="419"/>
      <c r="BP10" s="419"/>
      <c r="BQ10" s="419"/>
      <c r="BR10" s="419"/>
      <c r="BS10" s="419"/>
      <c r="BT10" s="419"/>
      <c r="BU10" s="420"/>
      <c r="BV10" s="418">
        <v>233411</v>
      </c>
      <c r="BW10" s="419"/>
      <c r="BX10" s="419"/>
      <c r="BY10" s="419"/>
      <c r="BZ10" s="419"/>
      <c r="CA10" s="419"/>
      <c r="CB10" s="419"/>
      <c r="CC10" s="420"/>
      <c r="CD10" s="175" t="s">
        <v>122</v>
      </c>
      <c r="CE10" s="176"/>
      <c r="CF10" s="176"/>
      <c r="CG10" s="176"/>
      <c r="CH10" s="176"/>
      <c r="CI10" s="176"/>
      <c r="CJ10" s="176"/>
      <c r="CK10" s="176"/>
      <c r="CL10" s="176"/>
      <c r="CM10" s="176"/>
      <c r="CN10" s="176"/>
      <c r="CO10" s="176"/>
      <c r="CP10" s="176"/>
      <c r="CQ10" s="176"/>
      <c r="CR10" s="176"/>
      <c r="CS10" s="177"/>
      <c r="CT10" s="178"/>
      <c r="CU10" s="179"/>
      <c r="CV10" s="179"/>
      <c r="CW10" s="179"/>
      <c r="CX10" s="179"/>
      <c r="CY10" s="179"/>
      <c r="CZ10" s="179"/>
      <c r="DA10" s="180"/>
      <c r="DB10" s="178"/>
      <c r="DC10" s="179"/>
      <c r="DD10" s="179"/>
      <c r="DE10" s="179"/>
      <c r="DF10" s="179"/>
      <c r="DG10" s="179"/>
      <c r="DH10" s="179"/>
      <c r="DI10" s="180"/>
    </row>
    <row r="11" spans="1:119" ht="18.75" customHeight="1" thickBot="1" x14ac:dyDescent="0.2">
      <c r="A11" s="172"/>
      <c r="B11" s="412"/>
      <c r="C11" s="413"/>
      <c r="D11" s="413"/>
      <c r="E11" s="413"/>
      <c r="F11" s="413"/>
      <c r="G11" s="413"/>
      <c r="H11" s="413"/>
      <c r="I11" s="413"/>
      <c r="J11" s="413"/>
      <c r="K11" s="461"/>
      <c r="L11" s="472" t="s">
        <v>123</v>
      </c>
      <c r="M11" s="473"/>
      <c r="N11" s="473"/>
      <c r="O11" s="473"/>
      <c r="P11" s="473"/>
      <c r="Q11" s="474"/>
      <c r="R11" s="475" t="s">
        <v>124</v>
      </c>
      <c r="S11" s="476"/>
      <c r="T11" s="476"/>
      <c r="U11" s="476"/>
      <c r="V11" s="477"/>
      <c r="W11" s="406"/>
      <c r="X11" s="407"/>
      <c r="Y11" s="407"/>
      <c r="Z11" s="407"/>
      <c r="AA11" s="407"/>
      <c r="AB11" s="407"/>
      <c r="AC11" s="407"/>
      <c r="AD11" s="407"/>
      <c r="AE11" s="407"/>
      <c r="AF11" s="407"/>
      <c r="AG11" s="407"/>
      <c r="AH11" s="407"/>
      <c r="AI11" s="407"/>
      <c r="AJ11" s="407"/>
      <c r="AK11" s="407"/>
      <c r="AL11" s="410"/>
      <c r="AM11" s="447" t="s">
        <v>125</v>
      </c>
      <c r="AN11" s="448"/>
      <c r="AO11" s="448"/>
      <c r="AP11" s="448"/>
      <c r="AQ11" s="448"/>
      <c r="AR11" s="448"/>
      <c r="AS11" s="448"/>
      <c r="AT11" s="449"/>
      <c r="AU11" s="450" t="s">
        <v>126</v>
      </c>
      <c r="AV11" s="451"/>
      <c r="AW11" s="451"/>
      <c r="AX11" s="451"/>
      <c r="AY11" s="452" t="s">
        <v>127</v>
      </c>
      <c r="AZ11" s="453"/>
      <c r="BA11" s="453"/>
      <c r="BB11" s="453"/>
      <c r="BC11" s="453"/>
      <c r="BD11" s="453"/>
      <c r="BE11" s="453"/>
      <c r="BF11" s="453"/>
      <c r="BG11" s="453"/>
      <c r="BH11" s="453"/>
      <c r="BI11" s="453"/>
      <c r="BJ11" s="453"/>
      <c r="BK11" s="453"/>
      <c r="BL11" s="453"/>
      <c r="BM11" s="454"/>
      <c r="BN11" s="418">
        <v>0</v>
      </c>
      <c r="BO11" s="419"/>
      <c r="BP11" s="419"/>
      <c r="BQ11" s="419"/>
      <c r="BR11" s="419"/>
      <c r="BS11" s="419"/>
      <c r="BT11" s="419"/>
      <c r="BU11" s="420"/>
      <c r="BV11" s="418">
        <v>0</v>
      </c>
      <c r="BW11" s="419"/>
      <c r="BX11" s="419"/>
      <c r="BY11" s="419"/>
      <c r="BZ11" s="419"/>
      <c r="CA11" s="419"/>
      <c r="CB11" s="419"/>
      <c r="CC11" s="420"/>
      <c r="CD11" s="421" t="s">
        <v>128</v>
      </c>
      <c r="CE11" s="422"/>
      <c r="CF11" s="422"/>
      <c r="CG11" s="422"/>
      <c r="CH11" s="422"/>
      <c r="CI11" s="422"/>
      <c r="CJ11" s="422"/>
      <c r="CK11" s="422"/>
      <c r="CL11" s="422"/>
      <c r="CM11" s="422"/>
      <c r="CN11" s="422"/>
      <c r="CO11" s="422"/>
      <c r="CP11" s="422"/>
      <c r="CQ11" s="422"/>
      <c r="CR11" s="422"/>
      <c r="CS11" s="423"/>
      <c r="CT11" s="458" t="s">
        <v>129</v>
      </c>
      <c r="CU11" s="459"/>
      <c r="CV11" s="459"/>
      <c r="CW11" s="459"/>
      <c r="CX11" s="459"/>
      <c r="CY11" s="459"/>
      <c r="CZ11" s="459"/>
      <c r="DA11" s="460"/>
      <c r="DB11" s="458" t="s">
        <v>129</v>
      </c>
      <c r="DC11" s="459"/>
      <c r="DD11" s="459"/>
      <c r="DE11" s="459"/>
      <c r="DF11" s="459"/>
      <c r="DG11" s="459"/>
      <c r="DH11" s="459"/>
      <c r="DI11" s="460"/>
    </row>
    <row r="12" spans="1:119" ht="18.75" customHeight="1" x14ac:dyDescent="0.15">
      <c r="A12" s="172"/>
      <c r="B12" s="478" t="s">
        <v>130</v>
      </c>
      <c r="C12" s="479"/>
      <c r="D12" s="479"/>
      <c r="E12" s="479"/>
      <c r="F12" s="479"/>
      <c r="G12" s="479"/>
      <c r="H12" s="479"/>
      <c r="I12" s="479"/>
      <c r="J12" s="479"/>
      <c r="K12" s="480"/>
      <c r="L12" s="487" t="s">
        <v>131</v>
      </c>
      <c r="M12" s="488"/>
      <c r="N12" s="488"/>
      <c r="O12" s="488"/>
      <c r="P12" s="488"/>
      <c r="Q12" s="489"/>
      <c r="R12" s="490">
        <v>5840</v>
      </c>
      <c r="S12" s="491"/>
      <c r="T12" s="491"/>
      <c r="U12" s="491"/>
      <c r="V12" s="492"/>
      <c r="W12" s="493" t="s">
        <v>1</v>
      </c>
      <c r="X12" s="451"/>
      <c r="Y12" s="451"/>
      <c r="Z12" s="451"/>
      <c r="AA12" s="451"/>
      <c r="AB12" s="494"/>
      <c r="AC12" s="495" t="s">
        <v>132</v>
      </c>
      <c r="AD12" s="496"/>
      <c r="AE12" s="496"/>
      <c r="AF12" s="496"/>
      <c r="AG12" s="497"/>
      <c r="AH12" s="495" t="s">
        <v>133</v>
      </c>
      <c r="AI12" s="496"/>
      <c r="AJ12" s="496"/>
      <c r="AK12" s="496"/>
      <c r="AL12" s="498"/>
      <c r="AM12" s="447" t="s">
        <v>134</v>
      </c>
      <c r="AN12" s="448"/>
      <c r="AO12" s="448"/>
      <c r="AP12" s="448"/>
      <c r="AQ12" s="448"/>
      <c r="AR12" s="448"/>
      <c r="AS12" s="448"/>
      <c r="AT12" s="449"/>
      <c r="AU12" s="450" t="s">
        <v>135</v>
      </c>
      <c r="AV12" s="451"/>
      <c r="AW12" s="451"/>
      <c r="AX12" s="451"/>
      <c r="AY12" s="452" t="s">
        <v>136</v>
      </c>
      <c r="AZ12" s="453"/>
      <c r="BA12" s="453"/>
      <c r="BB12" s="453"/>
      <c r="BC12" s="453"/>
      <c r="BD12" s="453"/>
      <c r="BE12" s="453"/>
      <c r="BF12" s="453"/>
      <c r="BG12" s="453"/>
      <c r="BH12" s="453"/>
      <c r="BI12" s="453"/>
      <c r="BJ12" s="453"/>
      <c r="BK12" s="453"/>
      <c r="BL12" s="453"/>
      <c r="BM12" s="454"/>
      <c r="BN12" s="418">
        <v>0</v>
      </c>
      <c r="BO12" s="419"/>
      <c r="BP12" s="419"/>
      <c r="BQ12" s="419"/>
      <c r="BR12" s="419"/>
      <c r="BS12" s="419"/>
      <c r="BT12" s="419"/>
      <c r="BU12" s="420"/>
      <c r="BV12" s="418">
        <v>0</v>
      </c>
      <c r="BW12" s="419"/>
      <c r="BX12" s="419"/>
      <c r="BY12" s="419"/>
      <c r="BZ12" s="419"/>
      <c r="CA12" s="419"/>
      <c r="CB12" s="419"/>
      <c r="CC12" s="420"/>
      <c r="CD12" s="421" t="s">
        <v>137</v>
      </c>
      <c r="CE12" s="422"/>
      <c r="CF12" s="422"/>
      <c r="CG12" s="422"/>
      <c r="CH12" s="422"/>
      <c r="CI12" s="422"/>
      <c r="CJ12" s="422"/>
      <c r="CK12" s="422"/>
      <c r="CL12" s="422"/>
      <c r="CM12" s="422"/>
      <c r="CN12" s="422"/>
      <c r="CO12" s="422"/>
      <c r="CP12" s="422"/>
      <c r="CQ12" s="422"/>
      <c r="CR12" s="422"/>
      <c r="CS12" s="423"/>
      <c r="CT12" s="458" t="s">
        <v>138</v>
      </c>
      <c r="CU12" s="459"/>
      <c r="CV12" s="459"/>
      <c r="CW12" s="459"/>
      <c r="CX12" s="459"/>
      <c r="CY12" s="459"/>
      <c r="CZ12" s="459"/>
      <c r="DA12" s="460"/>
      <c r="DB12" s="458" t="s">
        <v>139</v>
      </c>
      <c r="DC12" s="459"/>
      <c r="DD12" s="459"/>
      <c r="DE12" s="459"/>
      <c r="DF12" s="459"/>
      <c r="DG12" s="459"/>
      <c r="DH12" s="459"/>
      <c r="DI12" s="460"/>
    </row>
    <row r="13" spans="1:119" ht="18.75" customHeight="1" x14ac:dyDescent="0.15">
      <c r="A13" s="172"/>
      <c r="B13" s="481"/>
      <c r="C13" s="482"/>
      <c r="D13" s="482"/>
      <c r="E13" s="482"/>
      <c r="F13" s="482"/>
      <c r="G13" s="482"/>
      <c r="H13" s="482"/>
      <c r="I13" s="482"/>
      <c r="J13" s="482"/>
      <c r="K13" s="483"/>
      <c r="L13" s="181"/>
      <c r="M13" s="509" t="s">
        <v>140</v>
      </c>
      <c r="N13" s="510"/>
      <c r="O13" s="510"/>
      <c r="P13" s="510"/>
      <c r="Q13" s="511"/>
      <c r="R13" s="502">
        <v>5802</v>
      </c>
      <c r="S13" s="503"/>
      <c r="T13" s="503"/>
      <c r="U13" s="503"/>
      <c r="V13" s="504"/>
      <c r="W13" s="434" t="s">
        <v>141</v>
      </c>
      <c r="X13" s="435"/>
      <c r="Y13" s="435"/>
      <c r="Z13" s="435"/>
      <c r="AA13" s="435"/>
      <c r="AB13" s="425"/>
      <c r="AC13" s="469">
        <v>238</v>
      </c>
      <c r="AD13" s="470"/>
      <c r="AE13" s="470"/>
      <c r="AF13" s="470"/>
      <c r="AG13" s="512"/>
      <c r="AH13" s="469">
        <v>340</v>
      </c>
      <c r="AI13" s="470"/>
      <c r="AJ13" s="470"/>
      <c r="AK13" s="470"/>
      <c r="AL13" s="471"/>
      <c r="AM13" s="447" t="s">
        <v>142</v>
      </c>
      <c r="AN13" s="448"/>
      <c r="AO13" s="448"/>
      <c r="AP13" s="448"/>
      <c r="AQ13" s="448"/>
      <c r="AR13" s="448"/>
      <c r="AS13" s="448"/>
      <c r="AT13" s="449"/>
      <c r="AU13" s="450" t="s">
        <v>143</v>
      </c>
      <c r="AV13" s="451"/>
      <c r="AW13" s="451"/>
      <c r="AX13" s="451"/>
      <c r="AY13" s="452" t="s">
        <v>144</v>
      </c>
      <c r="AZ13" s="453"/>
      <c r="BA13" s="453"/>
      <c r="BB13" s="453"/>
      <c r="BC13" s="453"/>
      <c r="BD13" s="453"/>
      <c r="BE13" s="453"/>
      <c r="BF13" s="453"/>
      <c r="BG13" s="453"/>
      <c r="BH13" s="453"/>
      <c r="BI13" s="453"/>
      <c r="BJ13" s="453"/>
      <c r="BK13" s="453"/>
      <c r="BL13" s="453"/>
      <c r="BM13" s="454"/>
      <c r="BN13" s="418">
        <v>424164</v>
      </c>
      <c r="BO13" s="419"/>
      <c r="BP13" s="419"/>
      <c r="BQ13" s="419"/>
      <c r="BR13" s="419"/>
      <c r="BS13" s="419"/>
      <c r="BT13" s="419"/>
      <c r="BU13" s="420"/>
      <c r="BV13" s="418">
        <v>384871</v>
      </c>
      <c r="BW13" s="419"/>
      <c r="BX13" s="419"/>
      <c r="BY13" s="419"/>
      <c r="BZ13" s="419"/>
      <c r="CA13" s="419"/>
      <c r="CB13" s="419"/>
      <c r="CC13" s="420"/>
      <c r="CD13" s="421" t="s">
        <v>145</v>
      </c>
      <c r="CE13" s="422"/>
      <c r="CF13" s="422"/>
      <c r="CG13" s="422"/>
      <c r="CH13" s="422"/>
      <c r="CI13" s="422"/>
      <c r="CJ13" s="422"/>
      <c r="CK13" s="422"/>
      <c r="CL13" s="422"/>
      <c r="CM13" s="422"/>
      <c r="CN13" s="422"/>
      <c r="CO13" s="422"/>
      <c r="CP13" s="422"/>
      <c r="CQ13" s="422"/>
      <c r="CR13" s="422"/>
      <c r="CS13" s="423"/>
      <c r="CT13" s="415">
        <v>12.3</v>
      </c>
      <c r="CU13" s="416"/>
      <c r="CV13" s="416"/>
      <c r="CW13" s="416"/>
      <c r="CX13" s="416"/>
      <c r="CY13" s="416"/>
      <c r="CZ13" s="416"/>
      <c r="DA13" s="417"/>
      <c r="DB13" s="415">
        <v>12.4</v>
      </c>
      <c r="DC13" s="416"/>
      <c r="DD13" s="416"/>
      <c r="DE13" s="416"/>
      <c r="DF13" s="416"/>
      <c r="DG13" s="416"/>
      <c r="DH13" s="416"/>
      <c r="DI13" s="417"/>
    </row>
    <row r="14" spans="1:119" ht="18.75" customHeight="1" thickBot="1" x14ac:dyDescent="0.2">
      <c r="A14" s="172"/>
      <c r="B14" s="481"/>
      <c r="C14" s="482"/>
      <c r="D14" s="482"/>
      <c r="E14" s="482"/>
      <c r="F14" s="482"/>
      <c r="G14" s="482"/>
      <c r="H14" s="482"/>
      <c r="I14" s="482"/>
      <c r="J14" s="482"/>
      <c r="K14" s="483"/>
      <c r="L14" s="499" t="s">
        <v>146</v>
      </c>
      <c r="M14" s="500"/>
      <c r="N14" s="500"/>
      <c r="O14" s="500"/>
      <c r="P14" s="500"/>
      <c r="Q14" s="501"/>
      <c r="R14" s="502">
        <v>6034</v>
      </c>
      <c r="S14" s="503"/>
      <c r="T14" s="503"/>
      <c r="U14" s="503"/>
      <c r="V14" s="504"/>
      <c r="W14" s="408"/>
      <c r="X14" s="409"/>
      <c r="Y14" s="409"/>
      <c r="Z14" s="409"/>
      <c r="AA14" s="409"/>
      <c r="AB14" s="398"/>
      <c r="AC14" s="505">
        <v>9.1999999999999993</v>
      </c>
      <c r="AD14" s="506"/>
      <c r="AE14" s="506"/>
      <c r="AF14" s="506"/>
      <c r="AG14" s="507"/>
      <c r="AH14" s="505">
        <v>11.8</v>
      </c>
      <c r="AI14" s="506"/>
      <c r="AJ14" s="506"/>
      <c r="AK14" s="506"/>
      <c r="AL14" s="508"/>
      <c r="AM14" s="447"/>
      <c r="AN14" s="448"/>
      <c r="AO14" s="448"/>
      <c r="AP14" s="448"/>
      <c r="AQ14" s="448"/>
      <c r="AR14" s="448"/>
      <c r="AS14" s="448"/>
      <c r="AT14" s="449"/>
      <c r="AU14" s="450"/>
      <c r="AV14" s="451"/>
      <c r="AW14" s="451"/>
      <c r="AX14" s="451"/>
      <c r="AY14" s="452"/>
      <c r="AZ14" s="453"/>
      <c r="BA14" s="453"/>
      <c r="BB14" s="453"/>
      <c r="BC14" s="453"/>
      <c r="BD14" s="453"/>
      <c r="BE14" s="453"/>
      <c r="BF14" s="453"/>
      <c r="BG14" s="453"/>
      <c r="BH14" s="453"/>
      <c r="BI14" s="453"/>
      <c r="BJ14" s="453"/>
      <c r="BK14" s="453"/>
      <c r="BL14" s="453"/>
      <c r="BM14" s="454"/>
      <c r="BN14" s="418"/>
      <c r="BO14" s="419"/>
      <c r="BP14" s="419"/>
      <c r="BQ14" s="419"/>
      <c r="BR14" s="419"/>
      <c r="BS14" s="419"/>
      <c r="BT14" s="419"/>
      <c r="BU14" s="420"/>
      <c r="BV14" s="418"/>
      <c r="BW14" s="419"/>
      <c r="BX14" s="419"/>
      <c r="BY14" s="419"/>
      <c r="BZ14" s="419"/>
      <c r="CA14" s="419"/>
      <c r="CB14" s="419"/>
      <c r="CC14" s="420"/>
      <c r="CD14" s="513" t="s">
        <v>147</v>
      </c>
      <c r="CE14" s="514"/>
      <c r="CF14" s="514"/>
      <c r="CG14" s="514"/>
      <c r="CH14" s="514"/>
      <c r="CI14" s="514"/>
      <c r="CJ14" s="514"/>
      <c r="CK14" s="514"/>
      <c r="CL14" s="514"/>
      <c r="CM14" s="514"/>
      <c r="CN14" s="514"/>
      <c r="CO14" s="514"/>
      <c r="CP14" s="514"/>
      <c r="CQ14" s="514"/>
      <c r="CR14" s="514"/>
      <c r="CS14" s="515"/>
      <c r="CT14" s="516">
        <v>19.600000000000001</v>
      </c>
      <c r="CU14" s="517"/>
      <c r="CV14" s="517"/>
      <c r="CW14" s="517"/>
      <c r="CX14" s="517"/>
      <c r="CY14" s="517"/>
      <c r="CZ14" s="517"/>
      <c r="DA14" s="518"/>
      <c r="DB14" s="516">
        <v>36.6</v>
      </c>
      <c r="DC14" s="517"/>
      <c r="DD14" s="517"/>
      <c r="DE14" s="517"/>
      <c r="DF14" s="517"/>
      <c r="DG14" s="517"/>
      <c r="DH14" s="517"/>
      <c r="DI14" s="518"/>
    </row>
    <row r="15" spans="1:119" ht="18.75" customHeight="1" x14ac:dyDescent="0.15">
      <c r="A15" s="172"/>
      <c r="B15" s="481"/>
      <c r="C15" s="482"/>
      <c r="D15" s="482"/>
      <c r="E15" s="482"/>
      <c r="F15" s="482"/>
      <c r="G15" s="482"/>
      <c r="H15" s="482"/>
      <c r="I15" s="482"/>
      <c r="J15" s="482"/>
      <c r="K15" s="483"/>
      <c r="L15" s="181"/>
      <c r="M15" s="509" t="s">
        <v>140</v>
      </c>
      <c r="N15" s="510"/>
      <c r="O15" s="510"/>
      <c r="P15" s="510"/>
      <c r="Q15" s="511"/>
      <c r="R15" s="502">
        <v>5990</v>
      </c>
      <c r="S15" s="503"/>
      <c r="T15" s="503"/>
      <c r="U15" s="503"/>
      <c r="V15" s="504"/>
      <c r="W15" s="434" t="s">
        <v>148</v>
      </c>
      <c r="X15" s="435"/>
      <c r="Y15" s="435"/>
      <c r="Z15" s="435"/>
      <c r="AA15" s="435"/>
      <c r="AB15" s="425"/>
      <c r="AC15" s="469">
        <v>580</v>
      </c>
      <c r="AD15" s="470"/>
      <c r="AE15" s="470"/>
      <c r="AF15" s="470"/>
      <c r="AG15" s="512"/>
      <c r="AH15" s="469">
        <v>654</v>
      </c>
      <c r="AI15" s="470"/>
      <c r="AJ15" s="470"/>
      <c r="AK15" s="470"/>
      <c r="AL15" s="471"/>
      <c r="AM15" s="447"/>
      <c r="AN15" s="448"/>
      <c r="AO15" s="448"/>
      <c r="AP15" s="448"/>
      <c r="AQ15" s="448"/>
      <c r="AR15" s="448"/>
      <c r="AS15" s="448"/>
      <c r="AT15" s="449"/>
      <c r="AU15" s="450"/>
      <c r="AV15" s="451"/>
      <c r="AW15" s="451"/>
      <c r="AX15" s="451"/>
      <c r="AY15" s="378" t="s">
        <v>149</v>
      </c>
      <c r="AZ15" s="379"/>
      <c r="BA15" s="379"/>
      <c r="BB15" s="379"/>
      <c r="BC15" s="379"/>
      <c r="BD15" s="379"/>
      <c r="BE15" s="379"/>
      <c r="BF15" s="379"/>
      <c r="BG15" s="379"/>
      <c r="BH15" s="379"/>
      <c r="BI15" s="379"/>
      <c r="BJ15" s="379"/>
      <c r="BK15" s="379"/>
      <c r="BL15" s="379"/>
      <c r="BM15" s="380"/>
      <c r="BN15" s="381">
        <v>866981</v>
      </c>
      <c r="BO15" s="382"/>
      <c r="BP15" s="382"/>
      <c r="BQ15" s="382"/>
      <c r="BR15" s="382"/>
      <c r="BS15" s="382"/>
      <c r="BT15" s="382"/>
      <c r="BU15" s="383"/>
      <c r="BV15" s="381">
        <v>883606</v>
      </c>
      <c r="BW15" s="382"/>
      <c r="BX15" s="382"/>
      <c r="BY15" s="382"/>
      <c r="BZ15" s="382"/>
      <c r="CA15" s="382"/>
      <c r="CB15" s="382"/>
      <c r="CC15" s="383"/>
      <c r="CD15" s="519" t="s">
        <v>150</v>
      </c>
      <c r="CE15" s="520"/>
      <c r="CF15" s="520"/>
      <c r="CG15" s="520"/>
      <c r="CH15" s="520"/>
      <c r="CI15" s="520"/>
      <c r="CJ15" s="520"/>
      <c r="CK15" s="520"/>
      <c r="CL15" s="520"/>
      <c r="CM15" s="520"/>
      <c r="CN15" s="520"/>
      <c r="CO15" s="520"/>
      <c r="CP15" s="520"/>
      <c r="CQ15" s="520"/>
      <c r="CR15" s="520"/>
      <c r="CS15" s="521"/>
      <c r="CT15" s="182"/>
      <c r="CU15" s="183"/>
      <c r="CV15" s="183"/>
      <c r="CW15" s="183"/>
      <c r="CX15" s="183"/>
      <c r="CY15" s="183"/>
      <c r="CZ15" s="183"/>
      <c r="DA15" s="184"/>
      <c r="DB15" s="182"/>
      <c r="DC15" s="183"/>
      <c r="DD15" s="183"/>
      <c r="DE15" s="183"/>
      <c r="DF15" s="183"/>
      <c r="DG15" s="183"/>
      <c r="DH15" s="183"/>
      <c r="DI15" s="184"/>
    </row>
    <row r="16" spans="1:119" ht="18.75" customHeight="1" x14ac:dyDescent="0.15">
      <c r="A16" s="172"/>
      <c r="B16" s="481"/>
      <c r="C16" s="482"/>
      <c r="D16" s="482"/>
      <c r="E16" s="482"/>
      <c r="F16" s="482"/>
      <c r="G16" s="482"/>
      <c r="H16" s="482"/>
      <c r="I16" s="482"/>
      <c r="J16" s="482"/>
      <c r="K16" s="483"/>
      <c r="L16" s="499" t="s">
        <v>151</v>
      </c>
      <c r="M16" s="522"/>
      <c r="N16" s="522"/>
      <c r="O16" s="522"/>
      <c r="P16" s="522"/>
      <c r="Q16" s="523"/>
      <c r="R16" s="524" t="s">
        <v>152</v>
      </c>
      <c r="S16" s="525"/>
      <c r="T16" s="525"/>
      <c r="U16" s="525"/>
      <c r="V16" s="526"/>
      <c r="W16" s="408"/>
      <c r="X16" s="409"/>
      <c r="Y16" s="409"/>
      <c r="Z16" s="409"/>
      <c r="AA16" s="409"/>
      <c r="AB16" s="398"/>
      <c r="AC16" s="505">
        <v>22.5</v>
      </c>
      <c r="AD16" s="506"/>
      <c r="AE16" s="506"/>
      <c r="AF16" s="506"/>
      <c r="AG16" s="507"/>
      <c r="AH16" s="505">
        <v>22.7</v>
      </c>
      <c r="AI16" s="506"/>
      <c r="AJ16" s="506"/>
      <c r="AK16" s="506"/>
      <c r="AL16" s="508"/>
      <c r="AM16" s="447"/>
      <c r="AN16" s="448"/>
      <c r="AO16" s="448"/>
      <c r="AP16" s="448"/>
      <c r="AQ16" s="448"/>
      <c r="AR16" s="448"/>
      <c r="AS16" s="448"/>
      <c r="AT16" s="449"/>
      <c r="AU16" s="450"/>
      <c r="AV16" s="451"/>
      <c r="AW16" s="451"/>
      <c r="AX16" s="451"/>
      <c r="AY16" s="452" t="s">
        <v>153</v>
      </c>
      <c r="AZ16" s="453"/>
      <c r="BA16" s="453"/>
      <c r="BB16" s="453"/>
      <c r="BC16" s="453"/>
      <c r="BD16" s="453"/>
      <c r="BE16" s="453"/>
      <c r="BF16" s="453"/>
      <c r="BG16" s="453"/>
      <c r="BH16" s="453"/>
      <c r="BI16" s="453"/>
      <c r="BJ16" s="453"/>
      <c r="BK16" s="453"/>
      <c r="BL16" s="453"/>
      <c r="BM16" s="454"/>
      <c r="BN16" s="418">
        <v>4629842</v>
      </c>
      <c r="BO16" s="419"/>
      <c r="BP16" s="419"/>
      <c r="BQ16" s="419"/>
      <c r="BR16" s="419"/>
      <c r="BS16" s="419"/>
      <c r="BT16" s="419"/>
      <c r="BU16" s="420"/>
      <c r="BV16" s="418">
        <v>4496701</v>
      </c>
      <c r="BW16" s="419"/>
      <c r="BX16" s="419"/>
      <c r="BY16" s="419"/>
      <c r="BZ16" s="419"/>
      <c r="CA16" s="419"/>
      <c r="CB16" s="419"/>
      <c r="CC16" s="420"/>
      <c r="CD16" s="185"/>
      <c r="CE16" s="532"/>
      <c r="CF16" s="532"/>
      <c r="CG16" s="532"/>
      <c r="CH16" s="532"/>
      <c r="CI16" s="532"/>
      <c r="CJ16" s="532"/>
      <c r="CK16" s="532"/>
      <c r="CL16" s="532"/>
      <c r="CM16" s="532"/>
      <c r="CN16" s="532"/>
      <c r="CO16" s="532"/>
      <c r="CP16" s="532"/>
      <c r="CQ16" s="532"/>
      <c r="CR16" s="532"/>
      <c r="CS16" s="533"/>
      <c r="CT16" s="415"/>
      <c r="CU16" s="416"/>
      <c r="CV16" s="416"/>
      <c r="CW16" s="416"/>
      <c r="CX16" s="416"/>
      <c r="CY16" s="416"/>
      <c r="CZ16" s="416"/>
      <c r="DA16" s="417"/>
      <c r="DB16" s="415"/>
      <c r="DC16" s="416"/>
      <c r="DD16" s="416"/>
      <c r="DE16" s="416"/>
      <c r="DF16" s="416"/>
      <c r="DG16" s="416"/>
      <c r="DH16" s="416"/>
      <c r="DI16" s="417"/>
    </row>
    <row r="17" spans="1:113" ht="18.75" customHeight="1" thickBot="1" x14ac:dyDescent="0.2">
      <c r="A17" s="172"/>
      <c r="B17" s="484"/>
      <c r="C17" s="485"/>
      <c r="D17" s="485"/>
      <c r="E17" s="485"/>
      <c r="F17" s="485"/>
      <c r="G17" s="485"/>
      <c r="H17" s="485"/>
      <c r="I17" s="485"/>
      <c r="J17" s="485"/>
      <c r="K17" s="486"/>
      <c r="L17" s="186"/>
      <c r="M17" s="529" t="s">
        <v>154</v>
      </c>
      <c r="N17" s="530"/>
      <c r="O17" s="530"/>
      <c r="P17" s="530"/>
      <c r="Q17" s="531"/>
      <c r="R17" s="524" t="s">
        <v>155</v>
      </c>
      <c r="S17" s="525"/>
      <c r="T17" s="525"/>
      <c r="U17" s="525"/>
      <c r="V17" s="526"/>
      <c r="W17" s="434" t="s">
        <v>156</v>
      </c>
      <c r="X17" s="435"/>
      <c r="Y17" s="435"/>
      <c r="Z17" s="435"/>
      <c r="AA17" s="435"/>
      <c r="AB17" s="425"/>
      <c r="AC17" s="469">
        <v>1761</v>
      </c>
      <c r="AD17" s="470"/>
      <c r="AE17" s="470"/>
      <c r="AF17" s="470"/>
      <c r="AG17" s="512"/>
      <c r="AH17" s="469">
        <v>1889</v>
      </c>
      <c r="AI17" s="470"/>
      <c r="AJ17" s="470"/>
      <c r="AK17" s="470"/>
      <c r="AL17" s="471"/>
      <c r="AM17" s="447"/>
      <c r="AN17" s="448"/>
      <c r="AO17" s="448"/>
      <c r="AP17" s="448"/>
      <c r="AQ17" s="448"/>
      <c r="AR17" s="448"/>
      <c r="AS17" s="448"/>
      <c r="AT17" s="449"/>
      <c r="AU17" s="450"/>
      <c r="AV17" s="451"/>
      <c r="AW17" s="451"/>
      <c r="AX17" s="451"/>
      <c r="AY17" s="452" t="s">
        <v>157</v>
      </c>
      <c r="AZ17" s="453"/>
      <c r="BA17" s="453"/>
      <c r="BB17" s="453"/>
      <c r="BC17" s="453"/>
      <c r="BD17" s="453"/>
      <c r="BE17" s="453"/>
      <c r="BF17" s="453"/>
      <c r="BG17" s="453"/>
      <c r="BH17" s="453"/>
      <c r="BI17" s="453"/>
      <c r="BJ17" s="453"/>
      <c r="BK17" s="453"/>
      <c r="BL17" s="453"/>
      <c r="BM17" s="454"/>
      <c r="BN17" s="418">
        <v>1079252</v>
      </c>
      <c r="BO17" s="419"/>
      <c r="BP17" s="419"/>
      <c r="BQ17" s="419"/>
      <c r="BR17" s="419"/>
      <c r="BS17" s="419"/>
      <c r="BT17" s="419"/>
      <c r="BU17" s="420"/>
      <c r="BV17" s="418">
        <v>1101770</v>
      </c>
      <c r="BW17" s="419"/>
      <c r="BX17" s="419"/>
      <c r="BY17" s="419"/>
      <c r="BZ17" s="419"/>
      <c r="CA17" s="419"/>
      <c r="CB17" s="419"/>
      <c r="CC17" s="420"/>
      <c r="CD17" s="185"/>
      <c r="CE17" s="532"/>
      <c r="CF17" s="532"/>
      <c r="CG17" s="532"/>
      <c r="CH17" s="532"/>
      <c r="CI17" s="532"/>
      <c r="CJ17" s="532"/>
      <c r="CK17" s="532"/>
      <c r="CL17" s="532"/>
      <c r="CM17" s="532"/>
      <c r="CN17" s="532"/>
      <c r="CO17" s="532"/>
      <c r="CP17" s="532"/>
      <c r="CQ17" s="532"/>
      <c r="CR17" s="532"/>
      <c r="CS17" s="533"/>
      <c r="CT17" s="415"/>
      <c r="CU17" s="416"/>
      <c r="CV17" s="416"/>
      <c r="CW17" s="416"/>
      <c r="CX17" s="416"/>
      <c r="CY17" s="416"/>
      <c r="CZ17" s="416"/>
      <c r="DA17" s="417"/>
      <c r="DB17" s="415"/>
      <c r="DC17" s="416"/>
      <c r="DD17" s="416"/>
      <c r="DE17" s="416"/>
      <c r="DF17" s="416"/>
      <c r="DG17" s="416"/>
      <c r="DH17" s="416"/>
      <c r="DI17" s="417"/>
    </row>
    <row r="18" spans="1:113" ht="18.75" customHeight="1" thickBot="1" x14ac:dyDescent="0.2">
      <c r="A18" s="172"/>
      <c r="B18" s="540" t="s">
        <v>158</v>
      </c>
      <c r="C18" s="461"/>
      <c r="D18" s="461"/>
      <c r="E18" s="541"/>
      <c r="F18" s="541"/>
      <c r="G18" s="541"/>
      <c r="H18" s="541"/>
      <c r="I18" s="541"/>
      <c r="J18" s="541"/>
      <c r="K18" s="541"/>
      <c r="L18" s="542">
        <v>341.89</v>
      </c>
      <c r="M18" s="542"/>
      <c r="N18" s="542"/>
      <c r="O18" s="542"/>
      <c r="P18" s="542"/>
      <c r="Q18" s="542"/>
      <c r="R18" s="543"/>
      <c r="S18" s="543"/>
      <c r="T18" s="543"/>
      <c r="U18" s="543"/>
      <c r="V18" s="544"/>
      <c r="W18" s="436"/>
      <c r="X18" s="437"/>
      <c r="Y18" s="437"/>
      <c r="Z18" s="437"/>
      <c r="AA18" s="437"/>
      <c r="AB18" s="428"/>
      <c r="AC18" s="545">
        <v>68.3</v>
      </c>
      <c r="AD18" s="546"/>
      <c r="AE18" s="546"/>
      <c r="AF18" s="546"/>
      <c r="AG18" s="547"/>
      <c r="AH18" s="545">
        <v>65.5</v>
      </c>
      <c r="AI18" s="546"/>
      <c r="AJ18" s="546"/>
      <c r="AK18" s="546"/>
      <c r="AL18" s="548"/>
      <c r="AM18" s="447"/>
      <c r="AN18" s="448"/>
      <c r="AO18" s="448"/>
      <c r="AP18" s="448"/>
      <c r="AQ18" s="448"/>
      <c r="AR18" s="448"/>
      <c r="AS18" s="448"/>
      <c r="AT18" s="449"/>
      <c r="AU18" s="450"/>
      <c r="AV18" s="451"/>
      <c r="AW18" s="451"/>
      <c r="AX18" s="451"/>
      <c r="AY18" s="452" t="s">
        <v>159</v>
      </c>
      <c r="AZ18" s="453"/>
      <c r="BA18" s="453"/>
      <c r="BB18" s="453"/>
      <c r="BC18" s="453"/>
      <c r="BD18" s="453"/>
      <c r="BE18" s="453"/>
      <c r="BF18" s="453"/>
      <c r="BG18" s="453"/>
      <c r="BH18" s="453"/>
      <c r="BI18" s="453"/>
      <c r="BJ18" s="453"/>
      <c r="BK18" s="453"/>
      <c r="BL18" s="453"/>
      <c r="BM18" s="454"/>
      <c r="BN18" s="418">
        <v>4438506</v>
      </c>
      <c r="BO18" s="419"/>
      <c r="BP18" s="419"/>
      <c r="BQ18" s="419"/>
      <c r="BR18" s="419"/>
      <c r="BS18" s="419"/>
      <c r="BT18" s="419"/>
      <c r="BU18" s="420"/>
      <c r="BV18" s="418">
        <v>4870130</v>
      </c>
      <c r="BW18" s="419"/>
      <c r="BX18" s="419"/>
      <c r="BY18" s="419"/>
      <c r="BZ18" s="419"/>
      <c r="CA18" s="419"/>
      <c r="CB18" s="419"/>
      <c r="CC18" s="420"/>
      <c r="CD18" s="185"/>
      <c r="CE18" s="532"/>
      <c r="CF18" s="532"/>
      <c r="CG18" s="532"/>
      <c r="CH18" s="532"/>
      <c r="CI18" s="532"/>
      <c r="CJ18" s="532"/>
      <c r="CK18" s="532"/>
      <c r="CL18" s="532"/>
      <c r="CM18" s="532"/>
      <c r="CN18" s="532"/>
      <c r="CO18" s="532"/>
      <c r="CP18" s="532"/>
      <c r="CQ18" s="532"/>
      <c r="CR18" s="532"/>
      <c r="CS18" s="533"/>
      <c r="CT18" s="415"/>
      <c r="CU18" s="416"/>
      <c r="CV18" s="416"/>
      <c r="CW18" s="416"/>
      <c r="CX18" s="416"/>
      <c r="CY18" s="416"/>
      <c r="CZ18" s="416"/>
      <c r="DA18" s="417"/>
      <c r="DB18" s="415"/>
      <c r="DC18" s="416"/>
      <c r="DD18" s="416"/>
      <c r="DE18" s="416"/>
      <c r="DF18" s="416"/>
      <c r="DG18" s="416"/>
      <c r="DH18" s="416"/>
      <c r="DI18" s="417"/>
    </row>
    <row r="19" spans="1:113" ht="18.75" customHeight="1" thickBot="1" x14ac:dyDescent="0.2">
      <c r="A19" s="172"/>
      <c r="B19" s="540" t="s">
        <v>160</v>
      </c>
      <c r="C19" s="461"/>
      <c r="D19" s="461"/>
      <c r="E19" s="541"/>
      <c r="F19" s="541"/>
      <c r="G19" s="541"/>
      <c r="H19" s="541"/>
      <c r="I19" s="541"/>
      <c r="J19" s="541"/>
      <c r="K19" s="541"/>
      <c r="L19" s="549">
        <v>17</v>
      </c>
      <c r="M19" s="549"/>
      <c r="N19" s="549"/>
      <c r="O19" s="549"/>
      <c r="P19" s="549"/>
      <c r="Q19" s="549"/>
      <c r="R19" s="550"/>
      <c r="S19" s="550"/>
      <c r="T19" s="550"/>
      <c r="U19" s="550"/>
      <c r="V19" s="551"/>
      <c r="W19" s="375"/>
      <c r="X19" s="376"/>
      <c r="Y19" s="376"/>
      <c r="Z19" s="376"/>
      <c r="AA19" s="376"/>
      <c r="AB19" s="376"/>
      <c r="AC19" s="527"/>
      <c r="AD19" s="527"/>
      <c r="AE19" s="527"/>
      <c r="AF19" s="527"/>
      <c r="AG19" s="527"/>
      <c r="AH19" s="527"/>
      <c r="AI19" s="527"/>
      <c r="AJ19" s="527"/>
      <c r="AK19" s="527"/>
      <c r="AL19" s="528"/>
      <c r="AM19" s="447"/>
      <c r="AN19" s="448"/>
      <c r="AO19" s="448"/>
      <c r="AP19" s="448"/>
      <c r="AQ19" s="448"/>
      <c r="AR19" s="448"/>
      <c r="AS19" s="448"/>
      <c r="AT19" s="449"/>
      <c r="AU19" s="450"/>
      <c r="AV19" s="451"/>
      <c r="AW19" s="451"/>
      <c r="AX19" s="451"/>
      <c r="AY19" s="452" t="s">
        <v>161</v>
      </c>
      <c r="AZ19" s="453"/>
      <c r="BA19" s="453"/>
      <c r="BB19" s="453"/>
      <c r="BC19" s="453"/>
      <c r="BD19" s="453"/>
      <c r="BE19" s="453"/>
      <c r="BF19" s="453"/>
      <c r="BG19" s="453"/>
      <c r="BH19" s="453"/>
      <c r="BI19" s="453"/>
      <c r="BJ19" s="453"/>
      <c r="BK19" s="453"/>
      <c r="BL19" s="453"/>
      <c r="BM19" s="454"/>
      <c r="BN19" s="418">
        <v>6148240</v>
      </c>
      <c r="BO19" s="419"/>
      <c r="BP19" s="419"/>
      <c r="BQ19" s="419"/>
      <c r="BR19" s="419"/>
      <c r="BS19" s="419"/>
      <c r="BT19" s="419"/>
      <c r="BU19" s="420"/>
      <c r="BV19" s="418">
        <v>6160068</v>
      </c>
      <c r="BW19" s="419"/>
      <c r="BX19" s="419"/>
      <c r="BY19" s="419"/>
      <c r="BZ19" s="419"/>
      <c r="CA19" s="419"/>
      <c r="CB19" s="419"/>
      <c r="CC19" s="420"/>
      <c r="CD19" s="185"/>
      <c r="CE19" s="532"/>
      <c r="CF19" s="532"/>
      <c r="CG19" s="532"/>
      <c r="CH19" s="532"/>
      <c r="CI19" s="532"/>
      <c r="CJ19" s="532"/>
      <c r="CK19" s="532"/>
      <c r="CL19" s="532"/>
      <c r="CM19" s="532"/>
      <c r="CN19" s="532"/>
      <c r="CO19" s="532"/>
      <c r="CP19" s="532"/>
      <c r="CQ19" s="532"/>
      <c r="CR19" s="532"/>
      <c r="CS19" s="533"/>
      <c r="CT19" s="415"/>
      <c r="CU19" s="416"/>
      <c r="CV19" s="416"/>
      <c r="CW19" s="416"/>
      <c r="CX19" s="416"/>
      <c r="CY19" s="416"/>
      <c r="CZ19" s="416"/>
      <c r="DA19" s="417"/>
      <c r="DB19" s="415"/>
      <c r="DC19" s="416"/>
      <c r="DD19" s="416"/>
      <c r="DE19" s="416"/>
      <c r="DF19" s="416"/>
      <c r="DG19" s="416"/>
      <c r="DH19" s="416"/>
      <c r="DI19" s="417"/>
    </row>
    <row r="20" spans="1:113" ht="18.75" customHeight="1" thickBot="1" x14ac:dyDescent="0.2">
      <c r="A20" s="172"/>
      <c r="B20" s="540" t="s">
        <v>162</v>
      </c>
      <c r="C20" s="461"/>
      <c r="D20" s="461"/>
      <c r="E20" s="541"/>
      <c r="F20" s="541"/>
      <c r="G20" s="541"/>
      <c r="H20" s="541"/>
      <c r="I20" s="541"/>
      <c r="J20" s="541"/>
      <c r="K20" s="541"/>
      <c r="L20" s="549">
        <v>2588</v>
      </c>
      <c r="M20" s="549"/>
      <c r="N20" s="549"/>
      <c r="O20" s="549"/>
      <c r="P20" s="549"/>
      <c r="Q20" s="549"/>
      <c r="R20" s="550"/>
      <c r="S20" s="550"/>
      <c r="T20" s="550"/>
      <c r="U20" s="550"/>
      <c r="V20" s="551"/>
      <c r="W20" s="436"/>
      <c r="X20" s="437"/>
      <c r="Y20" s="437"/>
      <c r="Z20" s="437"/>
      <c r="AA20" s="437"/>
      <c r="AB20" s="437"/>
      <c r="AC20" s="552"/>
      <c r="AD20" s="552"/>
      <c r="AE20" s="552"/>
      <c r="AF20" s="552"/>
      <c r="AG20" s="552"/>
      <c r="AH20" s="552"/>
      <c r="AI20" s="552"/>
      <c r="AJ20" s="552"/>
      <c r="AK20" s="552"/>
      <c r="AL20" s="553"/>
      <c r="AM20" s="554"/>
      <c r="AN20" s="473"/>
      <c r="AO20" s="473"/>
      <c r="AP20" s="473"/>
      <c r="AQ20" s="473"/>
      <c r="AR20" s="473"/>
      <c r="AS20" s="473"/>
      <c r="AT20" s="474"/>
      <c r="AU20" s="555"/>
      <c r="AV20" s="556"/>
      <c r="AW20" s="556"/>
      <c r="AX20" s="557"/>
      <c r="AY20" s="452"/>
      <c r="AZ20" s="453"/>
      <c r="BA20" s="453"/>
      <c r="BB20" s="453"/>
      <c r="BC20" s="453"/>
      <c r="BD20" s="453"/>
      <c r="BE20" s="453"/>
      <c r="BF20" s="453"/>
      <c r="BG20" s="453"/>
      <c r="BH20" s="453"/>
      <c r="BI20" s="453"/>
      <c r="BJ20" s="453"/>
      <c r="BK20" s="453"/>
      <c r="BL20" s="453"/>
      <c r="BM20" s="454"/>
      <c r="BN20" s="418"/>
      <c r="BO20" s="419"/>
      <c r="BP20" s="419"/>
      <c r="BQ20" s="419"/>
      <c r="BR20" s="419"/>
      <c r="BS20" s="419"/>
      <c r="BT20" s="419"/>
      <c r="BU20" s="420"/>
      <c r="BV20" s="418"/>
      <c r="BW20" s="419"/>
      <c r="BX20" s="419"/>
      <c r="BY20" s="419"/>
      <c r="BZ20" s="419"/>
      <c r="CA20" s="419"/>
      <c r="CB20" s="419"/>
      <c r="CC20" s="420"/>
      <c r="CD20" s="185"/>
      <c r="CE20" s="532"/>
      <c r="CF20" s="532"/>
      <c r="CG20" s="532"/>
      <c r="CH20" s="532"/>
      <c r="CI20" s="532"/>
      <c r="CJ20" s="532"/>
      <c r="CK20" s="532"/>
      <c r="CL20" s="532"/>
      <c r="CM20" s="532"/>
      <c r="CN20" s="532"/>
      <c r="CO20" s="532"/>
      <c r="CP20" s="532"/>
      <c r="CQ20" s="532"/>
      <c r="CR20" s="532"/>
      <c r="CS20" s="533"/>
      <c r="CT20" s="415"/>
      <c r="CU20" s="416"/>
      <c r="CV20" s="416"/>
      <c r="CW20" s="416"/>
      <c r="CX20" s="416"/>
      <c r="CY20" s="416"/>
      <c r="CZ20" s="416"/>
      <c r="DA20" s="417"/>
      <c r="DB20" s="415"/>
      <c r="DC20" s="416"/>
      <c r="DD20" s="416"/>
      <c r="DE20" s="416"/>
      <c r="DF20" s="416"/>
      <c r="DG20" s="416"/>
      <c r="DH20" s="416"/>
      <c r="DI20" s="417"/>
    </row>
    <row r="21" spans="1:113" ht="18.75" customHeight="1" thickBot="1" x14ac:dyDescent="0.2">
      <c r="A21" s="172"/>
      <c r="B21" s="558" t="s">
        <v>163</v>
      </c>
      <c r="C21" s="559"/>
      <c r="D21" s="559"/>
      <c r="E21" s="559"/>
      <c r="F21" s="559"/>
      <c r="G21" s="559"/>
      <c r="H21" s="559"/>
      <c r="I21" s="559"/>
      <c r="J21" s="559"/>
      <c r="K21" s="559"/>
      <c r="L21" s="559"/>
      <c r="M21" s="559"/>
      <c r="N21" s="559"/>
      <c r="O21" s="559"/>
      <c r="P21" s="559"/>
      <c r="Q21" s="559"/>
      <c r="R21" s="559"/>
      <c r="S21" s="559"/>
      <c r="T21" s="559"/>
      <c r="U21" s="559"/>
      <c r="V21" s="559"/>
      <c r="W21" s="559"/>
      <c r="X21" s="559"/>
      <c r="Y21" s="559"/>
      <c r="Z21" s="559"/>
      <c r="AA21" s="559"/>
      <c r="AB21" s="559"/>
      <c r="AC21" s="559"/>
      <c r="AD21" s="559"/>
      <c r="AE21" s="559"/>
      <c r="AF21" s="559"/>
      <c r="AG21" s="559"/>
      <c r="AH21" s="559"/>
      <c r="AI21" s="559"/>
      <c r="AJ21" s="559"/>
      <c r="AK21" s="559"/>
      <c r="AL21" s="559"/>
      <c r="AM21" s="559"/>
      <c r="AN21" s="559"/>
      <c r="AO21" s="559"/>
      <c r="AP21" s="559"/>
      <c r="AQ21" s="559"/>
      <c r="AR21" s="559"/>
      <c r="AS21" s="559"/>
      <c r="AT21" s="559"/>
      <c r="AU21" s="559"/>
      <c r="AV21" s="559"/>
      <c r="AW21" s="559"/>
      <c r="AX21" s="560"/>
      <c r="AY21" s="534"/>
      <c r="AZ21" s="535"/>
      <c r="BA21" s="535"/>
      <c r="BB21" s="535"/>
      <c r="BC21" s="535"/>
      <c r="BD21" s="535"/>
      <c r="BE21" s="535"/>
      <c r="BF21" s="535"/>
      <c r="BG21" s="535"/>
      <c r="BH21" s="535"/>
      <c r="BI21" s="535"/>
      <c r="BJ21" s="535"/>
      <c r="BK21" s="535"/>
      <c r="BL21" s="535"/>
      <c r="BM21" s="536"/>
      <c r="BN21" s="537"/>
      <c r="BO21" s="538"/>
      <c r="BP21" s="538"/>
      <c r="BQ21" s="538"/>
      <c r="BR21" s="538"/>
      <c r="BS21" s="538"/>
      <c r="BT21" s="538"/>
      <c r="BU21" s="539"/>
      <c r="BV21" s="537"/>
      <c r="BW21" s="538"/>
      <c r="BX21" s="538"/>
      <c r="BY21" s="538"/>
      <c r="BZ21" s="538"/>
      <c r="CA21" s="538"/>
      <c r="CB21" s="538"/>
      <c r="CC21" s="539"/>
      <c r="CD21" s="185"/>
      <c r="CE21" s="532"/>
      <c r="CF21" s="532"/>
      <c r="CG21" s="532"/>
      <c r="CH21" s="532"/>
      <c r="CI21" s="532"/>
      <c r="CJ21" s="532"/>
      <c r="CK21" s="532"/>
      <c r="CL21" s="532"/>
      <c r="CM21" s="532"/>
      <c r="CN21" s="532"/>
      <c r="CO21" s="532"/>
      <c r="CP21" s="532"/>
      <c r="CQ21" s="532"/>
      <c r="CR21" s="532"/>
      <c r="CS21" s="533"/>
      <c r="CT21" s="415"/>
      <c r="CU21" s="416"/>
      <c r="CV21" s="416"/>
      <c r="CW21" s="416"/>
      <c r="CX21" s="416"/>
      <c r="CY21" s="416"/>
      <c r="CZ21" s="416"/>
      <c r="DA21" s="417"/>
      <c r="DB21" s="415"/>
      <c r="DC21" s="416"/>
      <c r="DD21" s="416"/>
      <c r="DE21" s="416"/>
      <c r="DF21" s="416"/>
      <c r="DG21" s="416"/>
      <c r="DH21" s="416"/>
      <c r="DI21" s="417"/>
    </row>
    <row r="22" spans="1:113" ht="18.75" customHeight="1" x14ac:dyDescent="0.15">
      <c r="A22" s="172"/>
      <c r="B22" s="588" t="s">
        <v>164</v>
      </c>
      <c r="C22" s="562"/>
      <c r="D22" s="563"/>
      <c r="E22" s="430" t="s">
        <v>1</v>
      </c>
      <c r="F22" s="435"/>
      <c r="G22" s="435"/>
      <c r="H22" s="435"/>
      <c r="I22" s="435"/>
      <c r="J22" s="435"/>
      <c r="K22" s="425"/>
      <c r="L22" s="430" t="s">
        <v>165</v>
      </c>
      <c r="M22" s="435"/>
      <c r="N22" s="435"/>
      <c r="O22" s="435"/>
      <c r="P22" s="425"/>
      <c r="Q22" s="593" t="s">
        <v>166</v>
      </c>
      <c r="R22" s="594"/>
      <c r="S22" s="594"/>
      <c r="T22" s="594"/>
      <c r="U22" s="594"/>
      <c r="V22" s="595"/>
      <c r="W22" s="561" t="s">
        <v>167</v>
      </c>
      <c r="X22" s="562"/>
      <c r="Y22" s="563"/>
      <c r="Z22" s="430" t="s">
        <v>1</v>
      </c>
      <c r="AA22" s="435"/>
      <c r="AB22" s="435"/>
      <c r="AC22" s="435"/>
      <c r="AD22" s="435"/>
      <c r="AE22" s="435"/>
      <c r="AF22" s="435"/>
      <c r="AG22" s="425"/>
      <c r="AH22" s="599" t="s">
        <v>168</v>
      </c>
      <c r="AI22" s="435"/>
      <c r="AJ22" s="435"/>
      <c r="AK22" s="435"/>
      <c r="AL22" s="425"/>
      <c r="AM22" s="599" t="s">
        <v>169</v>
      </c>
      <c r="AN22" s="600"/>
      <c r="AO22" s="600"/>
      <c r="AP22" s="600"/>
      <c r="AQ22" s="600"/>
      <c r="AR22" s="601"/>
      <c r="AS22" s="593" t="s">
        <v>166</v>
      </c>
      <c r="AT22" s="594"/>
      <c r="AU22" s="594"/>
      <c r="AV22" s="594"/>
      <c r="AW22" s="594"/>
      <c r="AX22" s="605"/>
      <c r="AY22" s="378" t="s">
        <v>170</v>
      </c>
      <c r="AZ22" s="379"/>
      <c r="BA22" s="379"/>
      <c r="BB22" s="379"/>
      <c r="BC22" s="379"/>
      <c r="BD22" s="379"/>
      <c r="BE22" s="379"/>
      <c r="BF22" s="379"/>
      <c r="BG22" s="379"/>
      <c r="BH22" s="379"/>
      <c r="BI22" s="379"/>
      <c r="BJ22" s="379"/>
      <c r="BK22" s="379"/>
      <c r="BL22" s="379"/>
      <c r="BM22" s="380"/>
      <c r="BN22" s="381">
        <v>10887277</v>
      </c>
      <c r="BO22" s="382"/>
      <c r="BP22" s="382"/>
      <c r="BQ22" s="382"/>
      <c r="BR22" s="382"/>
      <c r="BS22" s="382"/>
      <c r="BT22" s="382"/>
      <c r="BU22" s="383"/>
      <c r="BV22" s="381">
        <v>11321503</v>
      </c>
      <c r="BW22" s="382"/>
      <c r="BX22" s="382"/>
      <c r="BY22" s="382"/>
      <c r="BZ22" s="382"/>
      <c r="CA22" s="382"/>
      <c r="CB22" s="382"/>
      <c r="CC22" s="383"/>
      <c r="CD22" s="185"/>
      <c r="CE22" s="532"/>
      <c r="CF22" s="532"/>
      <c r="CG22" s="532"/>
      <c r="CH22" s="532"/>
      <c r="CI22" s="532"/>
      <c r="CJ22" s="532"/>
      <c r="CK22" s="532"/>
      <c r="CL22" s="532"/>
      <c r="CM22" s="532"/>
      <c r="CN22" s="532"/>
      <c r="CO22" s="532"/>
      <c r="CP22" s="532"/>
      <c r="CQ22" s="532"/>
      <c r="CR22" s="532"/>
      <c r="CS22" s="533"/>
      <c r="CT22" s="415"/>
      <c r="CU22" s="416"/>
      <c r="CV22" s="416"/>
      <c r="CW22" s="416"/>
      <c r="CX22" s="416"/>
      <c r="CY22" s="416"/>
      <c r="CZ22" s="416"/>
      <c r="DA22" s="417"/>
      <c r="DB22" s="415"/>
      <c r="DC22" s="416"/>
      <c r="DD22" s="416"/>
      <c r="DE22" s="416"/>
      <c r="DF22" s="416"/>
      <c r="DG22" s="416"/>
      <c r="DH22" s="416"/>
      <c r="DI22" s="417"/>
    </row>
    <row r="23" spans="1:113" ht="18.75" customHeight="1" x14ac:dyDescent="0.15">
      <c r="A23" s="172"/>
      <c r="B23" s="589"/>
      <c r="C23" s="565"/>
      <c r="D23" s="566"/>
      <c r="E23" s="404"/>
      <c r="F23" s="409"/>
      <c r="G23" s="409"/>
      <c r="H23" s="409"/>
      <c r="I23" s="409"/>
      <c r="J23" s="409"/>
      <c r="K23" s="398"/>
      <c r="L23" s="404"/>
      <c r="M23" s="409"/>
      <c r="N23" s="409"/>
      <c r="O23" s="409"/>
      <c r="P23" s="398"/>
      <c r="Q23" s="596"/>
      <c r="R23" s="597"/>
      <c r="S23" s="597"/>
      <c r="T23" s="597"/>
      <c r="U23" s="597"/>
      <c r="V23" s="598"/>
      <c r="W23" s="564"/>
      <c r="X23" s="565"/>
      <c r="Y23" s="566"/>
      <c r="Z23" s="404"/>
      <c r="AA23" s="409"/>
      <c r="AB23" s="409"/>
      <c r="AC23" s="409"/>
      <c r="AD23" s="409"/>
      <c r="AE23" s="409"/>
      <c r="AF23" s="409"/>
      <c r="AG23" s="398"/>
      <c r="AH23" s="404"/>
      <c r="AI23" s="409"/>
      <c r="AJ23" s="409"/>
      <c r="AK23" s="409"/>
      <c r="AL23" s="398"/>
      <c r="AM23" s="602"/>
      <c r="AN23" s="603"/>
      <c r="AO23" s="603"/>
      <c r="AP23" s="603"/>
      <c r="AQ23" s="603"/>
      <c r="AR23" s="604"/>
      <c r="AS23" s="596"/>
      <c r="AT23" s="597"/>
      <c r="AU23" s="597"/>
      <c r="AV23" s="597"/>
      <c r="AW23" s="597"/>
      <c r="AX23" s="606"/>
      <c r="AY23" s="452" t="s">
        <v>171</v>
      </c>
      <c r="AZ23" s="453"/>
      <c r="BA23" s="453"/>
      <c r="BB23" s="453"/>
      <c r="BC23" s="453"/>
      <c r="BD23" s="453"/>
      <c r="BE23" s="453"/>
      <c r="BF23" s="453"/>
      <c r="BG23" s="453"/>
      <c r="BH23" s="453"/>
      <c r="BI23" s="453"/>
      <c r="BJ23" s="453"/>
      <c r="BK23" s="453"/>
      <c r="BL23" s="453"/>
      <c r="BM23" s="454"/>
      <c r="BN23" s="418">
        <v>8529871</v>
      </c>
      <c r="BO23" s="419"/>
      <c r="BP23" s="419"/>
      <c r="BQ23" s="419"/>
      <c r="BR23" s="419"/>
      <c r="BS23" s="419"/>
      <c r="BT23" s="419"/>
      <c r="BU23" s="420"/>
      <c r="BV23" s="418">
        <v>8704812</v>
      </c>
      <c r="BW23" s="419"/>
      <c r="BX23" s="419"/>
      <c r="BY23" s="419"/>
      <c r="BZ23" s="419"/>
      <c r="CA23" s="419"/>
      <c r="CB23" s="419"/>
      <c r="CC23" s="420"/>
      <c r="CD23" s="185"/>
      <c r="CE23" s="532"/>
      <c r="CF23" s="532"/>
      <c r="CG23" s="532"/>
      <c r="CH23" s="532"/>
      <c r="CI23" s="532"/>
      <c r="CJ23" s="532"/>
      <c r="CK23" s="532"/>
      <c r="CL23" s="532"/>
      <c r="CM23" s="532"/>
      <c r="CN23" s="532"/>
      <c r="CO23" s="532"/>
      <c r="CP23" s="532"/>
      <c r="CQ23" s="532"/>
      <c r="CR23" s="532"/>
      <c r="CS23" s="533"/>
      <c r="CT23" s="415"/>
      <c r="CU23" s="416"/>
      <c r="CV23" s="416"/>
      <c r="CW23" s="416"/>
      <c r="CX23" s="416"/>
      <c r="CY23" s="416"/>
      <c r="CZ23" s="416"/>
      <c r="DA23" s="417"/>
      <c r="DB23" s="415"/>
      <c r="DC23" s="416"/>
      <c r="DD23" s="416"/>
      <c r="DE23" s="416"/>
      <c r="DF23" s="416"/>
      <c r="DG23" s="416"/>
      <c r="DH23" s="416"/>
      <c r="DI23" s="417"/>
    </row>
    <row r="24" spans="1:113" ht="18.75" customHeight="1" thickBot="1" x14ac:dyDescent="0.2">
      <c r="A24" s="172"/>
      <c r="B24" s="589"/>
      <c r="C24" s="565"/>
      <c r="D24" s="566"/>
      <c r="E24" s="468" t="s">
        <v>172</v>
      </c>
      <c r="F24" s="448"/>
      <c r="G24" s="448"/>
      <c r="H24" s="448"/>
      <c r="I24" s="448"/>
      <c r="J24" s="448"/>
      <c r="K24" s="449"/>
      <c r="L24" s="469">
        <v>1</v>
      </c>
      <c r="M24" s="470"/>
      <c r="N24" s="470"/>
      <c r="O24" s="470"/>
      <c r="P24" s="512"/>
      <c r="Q24" s="469">
        <v>6950</v>
      </c>
      <c r="R24" s="470"/>
      <c r="S24" s="470"/>
      <c r="T24" s="470"/>
      <c r="U24" s="470"/>
      <c r="V24" s="512"/>
      <c r="W24" s="564"/>
      <c r="X24" s="565"/>
      <c r="Y24" s="566"/>
      <c r="Z24" s="468" t="s">
        <v>173</v>
      </c>
      <c r="AA24" s="448"/>
      <c r="AB24" s="448"/>
      <c r="AC24" s="448"/>
      <c r="AD24" s="448"/>
      <c r="AE24" s="448"/>
      <c r="AF24" s="448"/>
      <c r="AG24" s="449"/>
      <c r="AH24" s="469">
        <v>128</v>
      </c>
      <c r="AI24" s="470"/>
      <c r="AJ24" s="470"/>
      <c r="AK24" s="470"/>
      <c r="AL24" s="512"/>
      <c r="AM24" s="469">
        <v>398464</v>
      </c>
      <c r="AN24" s="470"/>
      <c r="AO24" s="470"/>
      <c r="AP24" s="470"/>
      <c r="AQ24" s="470"/>
      <c r="AR24" s="512"/>
      <c r="AS24" s="469">
        <v>3113</v>
      </c>
      <c r="AT24" s="470"/>
      <c r="AU24" s="470"/>
      <c r="AV24" s="470"/>
      <c r="AW24" s="470"/>
      <c r="AX24" s="471"/>
      <c r="AY24" s="534" t="s">
        <v>174</v>
      </c>
      <c r="AZ24" s="535"/>
      <c r="BA24" s="535"/>
      <c r="BB24" s="535"/>
      <c r="BC24" s="535"/>
      <c r="BD24" s="535"/>
      <c r="BE24" s="535"/>
      <c r="BF24" s="535"/>
      <c r="BG24" s="535"/>
      <c r="BH24" s="535"/>
      <c r="BI24" s="535"/>
      <c r="BJ24" s="535"/>
      <c r="BK24" s="535"/>
      <c r="BL24" s="535"/>
      <c r="BM24" s="536"/>
      <c r="BN24" s="418">
        <v>8088230</v>
      </c>
      <c r="BO24" s="419"/>
      <c r="BP24" s="419"/>
      <c r="BQ24" s="419"/>
      <c r="BR24" s="419"/>
      <c r="BS24" s="419"/>
      <c r="BT24" s="419"/>
      <c r="BU24" s="420"/>
      <c r="BV24" s="418">
        <v>8394883</v>
      </c>
      <c r="BW24" s="419"/>
      <c r="BX24" s="419"/>
      <c r="BY24" s="419"/>
      <c r="BZ24" s="419"/>
      <c r="CA24" s="419"/>
      <c r="CB24" s="419"/>
      <c r="CC24" s="420"/>
      <c r="CD24" s="185"/>
      <c r="CE24" s="532"/>
      <c r="CF24" s="532"/>
      <c r="CG24" s="532"/>
      <c r="CH24" s="532"/>
      <c r="CI24" s="532"/>
      <c r="CJ24" s="532"/>
      <c r="CK24" s="532"/>
      <c r="CL24" s="532"/>
      <c r="CM24" s="532"/>
      <c r="CN24" s="532"/>
      <c r="CO24" s="532"/>
      <c r="CP24" s="532"/>
      <c r="CQ24" s="532"/>
      <c r="CR24" s="532"/>
      <c r="CS24" s="533"/>
      <c r="CT24" s="415"/>
      <c r="CU24" s="416"/>
      <c r="CV24" s="416"/>
      <c r="CW24" s="416"/>
      <c r="CX24" s="416"/>
      <c r="CY24" s="416"/>
      <c r="CZ24" s="416"/>
      <c r="DA24" s="417"/>
      <c r="DB24" s="415"/>
      <c r="DC24" s="416"/>
      <c r="DD24" s="416"/>
      <c r="DE24" s="416"/>
      <c r="DF24" s="416"/>
      <c r="DG24" s="416"/>
      <c r="DH24" s="416"/>
      <c r="DI24" s="417"/>
    </row>
    <row r="25" spans="1:113" ht="18.75" customHeight="1" x14ac:dyDescent="0.15">
      <c r="A25" s="172"/>
      <c r="B25" s="589"/>
      <c r="C25" s="565"/>
      <c r="D25" s="566"/>
      <c r="E25" s="468" t="s">
        <v>175</v>
      </c>
      <c r="F25" s="448"/>
      <c r="G25" s="448"/>
      <c r="H25" s="448"/>
      <c r="I25" s="448"/>
      <c r="J25" s="448"/>
      <c r="K25" s="449"/>
      <c r="L25" s="469">
        <v>1</v>
      </c>
      <c r="M25" s="470"/>
      <c r="N25" s="470"/>
      <c r="O25" s="470"/>
      <c r="P25" s="512"/>
      <c r="Q25" s="469">
        <v>5940</v>
      </c>
      <c r="R25" s="470"/>
      <c r="S25" s="470"/>
      <c r="T25" s="470"/>
      <c r="U25" s="470"/>
      <c r="V25" s="512"/>
      <c r="W25" s="564"/>
      <c r="X25" s="565"/>
      <c r="Y25" s="566"/>
      <c r="Z25" s="468" t="s">
        <v>176</v>
      </c>
      <c r="AA25" s="448"/>
      <c r="AB25" s="448"/>
      <c r="AC25" s="448"/>
      <c r="AD25" s="448"/>
      <c r="AE25" s="448"/>
      <c r="AF25" s="448"/>
      <c r="AG25" s="449"/>
      <c r="AH25" s="469" t="s">
        <v>138</v>
      </c>
      <c r="AI25" s="470"/>
      <c r="AJ25" s="470"/>
      <c r="AK25" s="470"/>
      <c r="AL25" s="512"/>
      <c r="AM25" s="469" t="s">
        <v>139</v>
      </c>
      <c r="AN25" s="470"/>
      <c r="AO25" s="470"/>
      <c r="AP25" s="470"/>
      <c r="AQ25" s="470"/>
      <c r="AR25" s="512"/>
      <c r="AS25" s="469" t="s">
        <v>138</v>
      </c>
      <c r="AT25" s="470"/>
      <c r="AU25" s="470"/>
      <c r="AV25" s="470"/>
      <c r="AW25" s="470"/>
      <c r="AX25" s="471"/>
      <c r="AY25" s="378" t="s">
        <v>177</v>
      </c>
      <c r="AZ25" s="379"/>
      <c r="BA25" s="379"/>
      <c r="BB25" s="379"/>
      <c r="BC25" s="379"/>
      <c r="BD25" s="379"/>
      <c r="BE25" s="379"/>
      <c r="BF25" s="379"/>
      <c r="BG25" s="379"/>
      <c r="BH25" s="379"/>
      <c r="BI25" s="379"/>
      <c r="BJ25" s="379"/>
      <c r="BK25" s="379"/>
      <c r="BL25" s="379"/>
      <c r="BM25" s="380"/>
      <c r="BN25" s="381">
        <v>266334</v>
      </c>
      <c r="BO25" s="382"/>
      <c r="BP25" s="382"/>
      <c r="BQ25" s="382"/>
      <c r="BR25" s="382"/>
      <c r="BS25" s="382"/>
      <c r="BT25" s="382"/>
      <c r="BU25" s="383"/>
      <c r="BV25" s="381">
        <v>836246</v>
      </c>
      <c r="BW25" s="382"/>
      <c r="BX25" s="382"/>
      <c r="BY25" s="382"/>
      <c r="BZ25" s="382"/>
      <c r="CA25" s="382"/>
      <c r="CB25" s="382"/>
      <c r="CC25" s="383"/>
      <c r="CD25" s="185"/>
      <c r="CE25" s="532"/>
      <c r="CF25" s="532"/>
      <c r="CG25" s="532"/>
      <c r="CH25" s="532"/>
      <c r="CI25" s="532"/>
      <c r="CJ25" s="532"/>
      <c r="CK25" s="532"/>
      <c r="CL25" s="532"/>
      <c r="CM25" s="532"/>
      <c r="CN25" s="532"/>
      <c r="CO25" s="532"/>
      <c r="CP25" s="532"/>
      <c r="CQ25" s="532"/>
      <c r="CR25" s="532"/>
      <c r="CS25" s="533"/>
      <c r="CT25" s="415"/>
      <c r="CU25" s="416"/>
      <c r="CV25" s="416"/>
      <c r="CW25" s="416"/>
      <c r="CX25" s="416"/>
      <c r="CY25" s="416"/>
      <c r="CZ25" s="416"/>
      <c r="DA25" s="417"/>
      <c r="DB25" s="415"/>
      <c r="DC25" s="416"/>
      <c r="DD25" s="416"/>
      <c r="DE25" s="416"/>
      <c r="DF25" s="416"/>
      <c r="DG25" s="416"/>
      <c r="DH25" s="416"/>
      <c r="DI25" s="417"/>
    </row>
    <row r="26" spans="1:113" ht="18.75" customHeight="1" x14ac:dyDescent="0.15">
      <c r="A26" s="172"/>
      <c r="B26" s="589"/>
      <c r="C26" s="565"/>
      <c r="D26" s="566"/>
      <c r="E26" s="468" t="s">
        <v>178</v>
      </c>
      <c r="F26" s="448"/>
      <c r="G26" s="448"/>
      <c r="H26" s="448"/>
      <c r="I26" s="448"/>
      <c r="J26" s="448"/>
      <c r="K26" s="449"/>
      <c r="L26" s="469">
        <v>1</v>
      </c>
      <c r="M26" s="470"/>
      <c r="N26" s="470"/>
      <c r="O26" s="470"/>
      <c r="P26" s="512"/>
      <c r="Q26" s="469">
        <v>5570</v>
      </c>
      <c r="R26" s="470"/>
      <c r="S26" s="470"/>
      <c r="T26" s="470"/>
      <c r="U26" s="470"/>
      <c r="V26" s="512"/>
      <c r="W26" s="564"/>
      <c r="X26" s="565"/>
      <c r="Y26" s="566"/>
      <c r="Z26" s="468" t="s">
        <v>179</v>
      </c>
      <c r="AA26" s="570"/>
      <c r="AB26" s="570"/>
      <c r="AC26" s="570"/>
      <c r="AD26" s="570"/>
      <c r="AE26" s="570"/>
      <c r="AF26" s="570"/>
      <c r="AG26" s="571"/>
      <c r="AH26" s="469">
        <v>4</v>
      </c>
      <c r="AI26" s="470"/>
      <c r="AJ26" s="470"/>
      <c r="AK26" s="470"/>
      <c r="AL26" s="512"/>
      <c r="AM26" s="469">
        <v>13736</v>
      </c>
      <c r="AN26" s="470"/>
      <c r="AO26" s="470"/>
      <c r="AP26" s="470"/>
      <c r="AQ26" s="470"/>
      <c r="AR26" s="512"/>
      <c r="AS26" s="469">
        <v>3434</v>
      </c>
      <c r="AT26" s="470"/>
      <c r="AU26" s="470"/>
      <c r="AV26" s="470"/>
      <c r="AW26" s="470"/>
      <c r="AX26" s="471"/>
      <c r="AY26" s="421" t="s">
        <v>180</v>
      </c>
      <c r="AZ26" s="422"/>
      <c r="BA26" s="422"/>
      <c r="BB26" s="422"/>
      <c r="BC26" s="422"/>
      <c r="BD26" s="422"/>
      <c r="BE26" s="422"/>
      <c r="BF26" s="422"/>
      <c r="BG26" s="422"/>
      <c r="BH26" s="422"/>
      <c r="BI26" s="422"/>
      <c r="BJ26" s="422"/>
      <c r="BK26" s="422"/>
      <c r="BL26" s="422"/>
      <c r="BM26" s="423"/>
      <c r="BN26" s="418" t="s">
        <v>138</v>
      </c>
      <c r="BO26" s="419"/>
      <c r="BP26" s="419"/>
      <c r="BQ26" s="419"/>
      <c r="BR26" s="419"/>
      <c r="BS26" s="419"/>
      <c r="BT26" s="419"/>
      <c r="BU26" s="420"/>
      <c r="BV26" s="418" t="s">
        <v>138</v>
      </c>
      <c r="BW26" s="419"/>
      <c r="BX26" s="419"/>
      <c r="BY26" s="419"/>
      <c r="BZ26" s="419"/>
      <c r="CA26" s="419"/>
      <c r="CB26" s="419"/>
      <c r="CC26" s="420"/>
      <c r="CD26" s="185"/>
      <c r="CE26" s="532"/>
      <c r="CF26" s="532"/>
      <c r="CG26" s="532"/>
      <c r="CH26" s="532"/>
      <c r="CI26" s="532"/>
      <c r="CJ26" s="532"/>
      <c r="CK26" s="532"/>
      <c r="CL26" s="532"/>
      <c r="CM26" s="532"/>
      <c r="CN26" s="532"/>
      <c r="CO26" s="532"/>
      <c r="CP26" s="532"/>
      <c r="CQ26" s="532"/>
      <c r="CR26" s="532"/>
      <c r="CS26" s="533"/>
      <c r="CT26" s="415"/>
      <c r="CU26" s="416"/>
      <c r="CV26" s="416"/>
      <c r="CW26" s="416"/>
      <c r="CX26" s="416"/>
      <c r="CY26" s="416"/>
      <c r="CZ26" s="416"/>
      <c r="DA26" s="417"/>
      <c r="DB26" s="415"/>
      <c r="DC26" s="416"/>
      <c r="DD26" s="416"/>
      <c r="DE26" s="416"/>
      <c r="DF26" s="416"/>
      <c r="DG26" s="416"/>
      <c r="DH26" s="416"/>
      <c r="DI26" s="417"/>
    </row>
    <row r="27" spans="1:113" ht="18.75" customHeight="1" thickBot="1" x14ac:dyDescent="0.2">
      <c r="A27" s="172"/>
      <c r="B27" s="589"/>
      <c r="C27" s="565"/>
      <c r="D27" s="566"/>
      <c r="E27" s="468" t="s">
        <v>181</v>
      </c>
      <c r="F27" s="448"/>
      <c r="G27" s="448"/>
      <c r="H27" s="448"/>
      <c r="I27" s="448"/>
      <c r="J27" s="448"/>
      <c r="K27" s="449"/>
      <c r="L27" s="469">
        <v>1</v>
      </c>
      <c r="M27" s="470"/>
      <c r="N27" s="470"/>
      <c r="O27" s="470"/>
      <c r="P27" s="512"/>
      <c r="Q27" s="469">
        <v>2690</v>
      </c>
      <c r="R27" s="470"/>
      <c r="S27" s="470"/>
      <c r="T27" s="470"/>
      <c r="U27" s="470"/>
      <c r="V27" s="512"/>
      <c r="W27" s="564"/>
      <c r="X27" s="565"/>
      <c r="Y27" s="566"/>
      <c r="Z27" s="468" t="s">
        <v>182</v>
      </c>
      <c r="AA27" s="448"/>
      <c r="AB27" s="448"/>
      <c r="AC27" s="448"/>
      <c r="AD27" s="448"/>
      <c r="AE27" s="448"/>
      <c r="AF27" s="448"/>
      <c r="AG27" s="449"/>
      <c r="AH27" s="469">
        <v>3</v>
      </c>
      <c r="AI27" s="470"/>
      <c r="AJ27" s="470"/>
      <c r="AK27" s="470"/>
      <c r="AL27" s="512"/>
      <c r="AM27" s="469">
        <v>11892</v>
      </c>
      <c r="AN27" s="470"/>
      <c r="AO27" s="470"/>
      <c r="AP27" s="470"/>
      <c r="AQ27" s="470"/>
      <c r="AR27" s="512"/>
      <c r="AS27" s="469">
        <v>3964</v>
      </c>
      <c r="AT27" s="470"/>
      <c r="AU27" s="470"/>
      <c r="AV27" s="470"/>
      <c r="AW27" s="470"/>
      <c r="AX27" s="471"/>
      <c r="AY27" s="513" t="s">
        <v>183</v>
      </c>
      <c r="AZ27" s="514"/>
      <c r="BA27" s="514"/>
      <c r="BB27" s="514"/>
      <c r="BC27" s="514"/>
      <c r="BD27" s="514"/>
      <c r="BE27" s="514"/>
      <c r="BF27" s="514"/>
      <c r="BG27" s="514"/>
      <c r="BH27" s="514"/>
      <c r="BI27" s="514"/>
      <c r="BJ27" s="514"/>
      <c r="BK27" s="514"/>
      <c r="BL27" s="514"/>
      <c r="BM27" s="515"/>
      <c r="BN27" s="537" t="s">
        <v>139</v>
      </c>
      <c r="BO27" s="538"/>
      <c r="BP27" s="538"/>
      <c r="BQ27" s="538"/>
      <c r="BR27" s="538"/>
      <c r="BS27" s="538"/>
      <c r="BT27" s="538"/>
      <c r="BU27" s="539"/>
      <c r="BV27" s="537" t="s">
        <v>138</v>
      </c>
      <c r="BW27" s="538"/>
      <c r="BX27" s="538"/>
      <c r="BY27" s="538"/>
      <c r="BZ27" s="538"/>
      <c r="CA27" s="538"/>
      <c r="CB27" s="538"/>
      <c r="CC27" s="539"/>
      <c r="CD27" s="187"/>
      <c r="CE27" s="532"/>
      <c r="CF27" s="532"/>
      <c r="CG27" s="532"/>
      <c r="CH27" s="532"/>
      <c r="CI27" s="532"/>
      <c r="CJ27" s="532"/>
      <c r="CK27" s="532"/>
      <c r="CL27" s="532"/>
      <c r="CM27" s="532"/>
      <c r="CN27" s="532"/>
      <c r="CO27" s="532"/>
      <c r="CP27" s="532"/>
      <c r="CQ27" s="532"/>
      <c r="CR27" s="532"/>
      <c r="CS27" s="533"/>
      <c r="CT27" s="415"/>
      <c r="CU27" s="416"/>
      <c r="CV27" s="416"/>
      <c r="CW27" s="416"/>
      <c r="CX27" s="416"/>
      <c r="CY27" s="416"/>
      <c r="CZ27" s="416"/>
      <c r="DA27" s="417"/>
      <c r="DB27" s="415"/>
      <c r="DC27" s="416"/>
      <c r="DD27" s="416"/>
      <c r="DE27" s="416"/>
      <c r="DF27" s="416"/>
      <c r="DG27" s="416"/>
      <c r="DH27" s="416"/>
      <c r="DI27" s="417"/>
    </row>
    <row r="28" spans="1:113" ht="18.75" customHeight="1" x14ac:dyDescent="0.15">
      <c r="A28" s="172"/>
      <c r="B28" s="589"/>
      <c r="C28" s="565"/>
      <c r="D28" s="566"/>
      <c r="E28" s="468" t="s">
        <v>184</v>
      </c>
      <c r="F28" s="448"/>
      <c r="G28" s="448"/>
      <c r="H28" s="448"/>
      <c r="I28" s="448"/>
      <c r="J28" s="448"/>
      <c r="K28" s="449"/>
      <c r="L28" s="469">
        <v>1</v>
      </c>
      <c r="M28" s="470"/>
      <c r="N28" s="470"/>
      <c r="O28" s="470"/>
      <c r="P28" s="512"/>
      <c r="Q28" s="469">
        <v>2190</v>
      </c>
      <c r="R28" s="470"/>
      <c r="S28" s="470"/>
      <c r="T28" s="470"/>
      <c r="U28" s="470"/>
      <c r="V28" s="512"/>
      <c r="W28" s="564"/>
      <c r="X28" s="565"/>
      <c r="Y28" s="566"/>
      <c r="Z28" s="468" t="s">
        <v>185</v>
      </c>
      <c r="AA28" s="448"/>
      <c r="AB28" s="448"/>
      <c r="AC28" s="448"/>
      <c r="AD28" s="448"/>
      <c r="AE28" s="448"/>
      <c r="AF28" s="448"/>
      <c r="AG28" s="449"/>
      <c r="AH28" s="469" t="s">
        <v>138</v>
      </c>
      <c r="AI28" s="470"/>
      <c r="AJ28" s="470"/>
      <c r="AK28" s="470"/>
      <c r="AL28" s="512"/>
      <c r="AM28" s="469" t="s">
        <v>138</v>
      </c>
      <c r="AN28" s="470"/>
      <c r="AO28" s="470"/>
      <c r="AP28" s="470"/>
      <c r="AQ28" s="470"/>
      <c r="AR28" s="512"/>
      <c r="AS28" s="469" t="s">
        <v>138</v>
      </c>
      <c r="AT28" s="470"/>
      <c r="AU28" s="470"/>
      <c r="AV28" s="470"/>
      <c r="AW28" s="470"/>
      <c r="AX28" s="471"/>
      <c r="AY28" s="572" t="s">
        <v>186</v>
      </c>
      <c r="AZ28" s="573"/>
      <c r="BA28" s="573"/>
      <c r="BB28" s="574"/>
      <c r="BC28" s="378" t="s">
        <v>48</v>
      </c>
      <c r="BD28" s="379"/>
      <c r="BE28" s="379"/>
      <c r="BF28" s="379"/>
      <c r="BG28" s="379"/>
      <c r="BH28" s="379"/>
      <c r="BI28" s="379"/>
      <c r="BJ28" s="379"/>
      <c r="BK28" s="379"/>
      <c r="BL28" s="379"/>
      <c r="BM28" s="380"/>
      <c r="BN28" s="381">
        <v>2846248</v>
      </c>
      <c r="BO28" s="382"/>
      <c r="BP28" s="382"/>
      <c r="BQ28" s="382"/>
      <c r="BR28" s="382"/>
      <c r="BS28" s="382"/>
      <c r="BT28" s="382"/>
      <c r="BU28" s="383"/>
      <c r="BV28" s="381">
        <v>2398906</v>
      </c>
      <c r="BW28" s="382"/>
      <c r="BX28" s="382"/>
      <c r="BY28" s="382"/>
      <c r="BZ28" s="382"/>
      <c r="CA28" s="382"/>
      <c r="CB28" s="382"/>
      <c r="CC28" s="383"/>
      <c r="CD28" s="185"/>
      <c r="CE28" s="532"/>
      <c r="CF28" s="532"/>
      <c r="CG28" s="532"/>
      <c r="CH28" s="532"/>
      <c r="CI28" s="532"/>
      <c r="CJ28" s="532"/>
      <c r="CK28" s="532"/>
      <c r="CL28" s="532"/>
      <c r="CM28" s="532"/>
      <c r="CN28" s="532"/>
      <c r="CO28" s="532"/>
      <c r="CP28" s="532"/>
      <c r="CQ28" s="532"/>
      <c r="CR28" s="532"/>
      <c r="CS28" s="533"/>
      <c r="CT28" s="415"/>
      <c r="CU28" s="416"/>
      <c r="CV28" s="416"/>
      <c r="CW28" s="416"/>
      <c r="CX28" s="416"/>
      <c r="CY28" s="416"/>
      <c r="CZ28" s="416"/>
      <c r="DA28" s="417"/>
      <c r="DB28" s="415"/>
      <c r="DC28" s="416"/>
      <c r="DD28" s="416"/>
      <c r="DE28" s="416"/>
      <c r="DF28" s="416"/>
      <c r="DG28" s="416"/>
      <c r="DH28" s="416"/>
      <c r="DI28" s="417"/>
    </row>
    <row r="29" spans="1:113" ht="18.75" customHeight="1" x14ac:dyDescent="0.15">
      <c r="A29" s="172"/>
      <c r="B29" s="589"/>
      <c r="C29" s="565"/>
      <c r="D29" s="566"/>
      <c r="E29" s="468" t="s">
        <v>187</v>
      </c>
      <c r="F29" s="448"/>
      <c r="G29" s="448"/>
      <c r="H29" s="448"/>
      <c r="I29" s="448"/>
      <c r="J29" s="448"/>
      <c r="K29" s="449"/>
      <c r="L29" s="469">
        <v>10</v>
      </c>
      <c r="M29" s="470"/>
      <c r="N29" s="470"/>
      <c r="O29" s="470"/>
      <c r="P29" s="512"/>
      <c r="Q29" s="469">
        <v>2000</v>
      </c>
      <c r="R29" s="470"/>
      <c r="S29" s="470"/>
      <c r="T29" s="470"/>
      <c r="U29" s="470"/>
      <c r="V29" s="512"/>
      <c r="W29" s="567"/>
      <c r="X29" s="568"/>
      <c r="Y29" s="569"/>
      <c r="Z29" s="468" t="s">
        <v>188</v>
      </c>
      <c r="AA29" s="448"/>
      <c r="AB29" s="448"/>
      <c r="AC29" s="448"/>
      <c r="AD29" s="448"/>
      <c r="AE29" s="448"/>
      <c r="AF29" s="448"/>
      <c r="AG29" s="449"/>
      <c r="AH29" s="469">
        <v>131</v>
      </c>
      <c r="AI29" s="470"/>
      <c r="AJ29" s="470"/>
      <c r="AK29" s="470"/>
      <c r="AL29" s="512"/>
      <c r="AM29" s="469">
        <v>410356</v>
      </c>
      <c r="AN29" s="470"/>
      <c r="AO29" s="470"/>
      <c r="AP29" s="470"/>
      <c r="AQ29" s="470"/>
      <c r="AR29" s="512"/>
      <c r="AS29" s="469">
        <v>3132</v>
      </c>
      <c r="AT29" s="470"/>
      <c r="AU29" s="470"/>
      <c r="AV29" s="470"/>
      <c r="AW29" s="470"/>
      <c r="AX29" s="471"/>
      <c r="AY29" s="575"/>
      <c r="AZ29" s="576"/>
      <c r="BA29" s="576"/>
      <c r="BB29" s="577"/>
      <c r="BC29" s="452" t="s">
        <v>189</v>
      </c>
      <c r="BD29" s="453"/>
      <c r="BE29" s="453"/>
      <c r="BF29" s="453"/>
      <c r="BG29" s="453"/>
      <c r="BH29" s="453"/>
      <c r="BI29" s="453"/>
      <c r="BJ29" s="453"/>
      <c r="BK29" s="453"/>
      <c r="BL29" s="453"/>
      <c r="BM29" s="454"/>
      <c r="BN29" s="418">
        <v>359737</v>
      </c>
      <c r="BO29" s="419"/>
      <c r="BP29" s="419"/>
      <c r="BQ29" s="419"/>
      <c r="BR29" s="419"/>
      <c r="BS29" s="419"/>
      <c r="BT29" s="419"/>
      <c r="BU29" s="420"/>
      <c r="BV29" s="418">
        <v>315364</v>
      </c>
      <c r="BW29" s="419"/>
      <c r="BX29" s="419"/>
      <c r="BY29" s="419"/>
      <c r="BZ29" s="419"/>
      <c r="CA29" s="419"/>
      <c r="CB29" s="419"/>
      <c r="CC29" s="420"/>
      <c r="CD29" s="187"/>
      <c r="CE29" s="532"/>
      <c r="CF29" s="532"/>
      <c r="CG29" s="532"/>
      <c r="CH29" s="532"/>
      <c r="CI29" s="532"/>
      <c r="CJ29" s="532"/>
      <c r="CK29" s="532"/>
      <c r="CL29" s="532"/>
      <c r="CM29" s="532"/>
      <c r="CN29" s="532"/>
      <c r="CO29" s="532"/>
      <c r="CP29" s="532"/>
      <c r="CQ29" s="532"/>
      <c r="CR29" s="532"/>
      <c r="CS29" s="533"/>
      <c r="CT29" s="415"/>
      <c r="CU29" s="416"/>
      <c r="CV29" s="416"/>
      <c r="CW29" s="416"/>
      <c r="CX29" s="416"/>
      <c r="CY29" s="416"/>
      <c r="CZ29" s="416"/>
      <c r="DA29" s="417"/>
      <c r="DB29" s="415"/>
      <c r="DC29" s="416"/>
      <c r="DD29" s="416"/>
      <c r="DE29" s="416"/>
      <c r="DF29" s="416"/>
      <c r="DG29" s="416"/>
      <c r="DH29" s="416"/>
      <c r="DI29" s="417"/>
    </row>
    <row r="30" spans="1:113" ht="18.75" customHeight="1" thickBot="1" x14ac:dyDescent="0.2">
      <c r="A30" s="172"/>
      <c r="B30" s="590"/>
      <c r="C30" s="591"/>
      <c r="D30" s="592"/>
      <c r="E30" s="472"/>
      <c r="F30" s="473"/>
      <c r="G30" s="473"/>
      <c r="H30" s="473"/>
      <c r="I30" s="473"/>
      <c r="J30" s="473"/>
      <c r="K30" s="474"/>
      <c r="L30" s="582"/>
      <c r="M30" s="583"/>
      <c r="N30" s="583"/>
      <c r="O30" s="583"/>
      <c r="P30" s="584"/>
      <c r="Q30" s="582"/>
      <c r="R30" s="583"/>
      <c r="S30" s="583"/>
      <c r="T30" s="583"/>
      <c r="U30" s="583"/>
      <c r="V30" s="584"/>
      <c r="W30" s="585" t="s">
        <v>190</v>
      </c>
      <c r="X30" s="586"/>
      <c r="Y30" s="586"/>
      <c r="Z30" s="586"/>
      <c r="AA30" s="586"/>
      <c r="AB30" s="586"/>
      <c r="AC30" s="586"/>
      <c r="AD30" s="586"/>
      <c r="AE30" s="586"/>
      <c r="AF30" s="586"/>
      <c r="AG30" s="587"/>
      <c r="AH30" s="545">
        <v>96.3</v>
      </c>
      <c r="AI30" s="546"/>
      <c r="AJ30" s="546"/>
      <c r="AK30" s="546"/>
      <c r="AL30" s="546"/>
      <c r="AM30" s="546"/>
      <c r="AN30" s="546"/>
      <c r="AO30" s="546"/>
      <c r="AP30" s="546"/>
      <c r="AQ30" s="546"/>
      <c r="AR30" s="546"/>
      <c r="AS30" s="546"/>
      <c r="AT30" s="546"/>
      <c r="AU30" s="546"/>
      <c r="AV30" s="546"/>
      <c r="AW30" s="546"/>
      <c r="AX30" s="548"/>
      <c r="AY30" s="578"/>
      <c r="AZ30" s="579"/>
      <c r="BA30" s="579"/>
      <c r="BB30" s="580"/>
      <c r="BC30" s="534" t="s">
        <v>50</v>
      </c>
      <c r="BD30" s="535"/>
      <c r="BE30" s="535"/>
      <c r="BF30" s="535"/>
      <c r="BG30" s="535"/>
      <c r="BH30" s="535"/>
      <c r="BI30" s="535"/>
      <c r="BJ30" s="535"/>
      <c r="BK30" s="535"/>
      <c r="BL30" s="535"/>
      <c r="BM30" s="536"/>
      <c r="BN30" s="537">
        <v>1484370</v>
      </c>
      <c r="BO30" s="538"/>
      <c r="BP30" s="538"/>
      <c r="BQ30" s="538"/>
      <c r="BR30" s="538"/>
      <c r="BS30" s="538"/>
      <c r="BT30" s="538"/>
      <c r="BU30" s="539"/>
      <c r="BV30" s="537">
        <v>1577646</v>
      </c>
      <c r="BW30" s="538"/>
      <c r="BX30" s="538"/>
      <c r="BY30" s="538"/>
      <c r="BZ30" s="538"/>
      <c r="CA30" s="538"/>
      <c r="CB30" s="538"/>
      <c r="CC30" s="539"/>
      <c r="CD30" s="188"/>
      <c r="CE30" s="189"/>
      <c r="CF30" s="189"/>
      <c r="CG30" s="189"/>
      <c r="CH30" s="189"/>
      <c r="CI30" s="189"/>
      <c r="CJ30" s="189"/>
      <c r="CK30" s="189"/>
      <c r="CL30" s="189"/>
      <c r="CM30" s="189"/>
      <c r="CN30" s="189"/>
      <c r="CO30" s="189"/>
      <c r="CP30" s="189"/>
      <c r="CQ30" s="189"/>
      <c r="CR30" s="189"/>
      <c r="CS30" s="190"/>
      <c r="CT30" s="191"/>
      <c r="CU30" s="192"/>
      <c r="CV30" s="192"/>
      <c r="CW30" s="192"/>
      <c r="CX30" s="192"/>
      <c r="CY30" s="192"/>
      <c r="CZ30" s="192"/>
      <c r="DA30" s="193"/>
      <c r="DB30" s="191"/>
      <c r="DC30" s="192"/>
      <c r="DD30" s="192"/>
      <c r="DE30" s="192"/>
      <c r="DF30" s="192"/>
      <c r="DG30" s="192"/>
      <c r="DH30" s="192"/>
      <c r="DI30" s="193"/>
    </row>
    <row r="31" spans="1:113" ht="13.5" customHeight="1" x14ac:dyDescent="0.15">
      <c r="A31" s="172"/>
      <c r="B31" s="194"/>
      <c r="DI31" s="195"/>
    </row>
    <row r="32" spans="1:113" ht="13.5" customHeight="1" x14ac:dyDescent="0.15">
      <c r="A32" s="172"/>
      <c r="B32" s="196"/>
      <c r="C32" s="581" t="s">
        <v>191</v>
      </c>
      <c r="D32" s="581"/>
      <c r="E32" s="581"/>
      <c r="F32" s="581"/>
      <c r="G32" s="581"/>
      <c r="H32" s="581"/>
      <c r="I32" s="581"/>
      <c r="J32" s="581"/>
      <c r="K32" s="581"/>
      <c r="L32" s="581"/>
      <c r="M32" s="581"/>
      <c r="N32" s="581"/>
      <c r="O32" s="581"/>
      <c r="P32" s="581"/>
      <c r="Q32" s="581"/>
      <c r="R32" s="581"/>
      <c r="S32" s="581"/>
      <c r="U32" s="422" t="s">
        <v>192</v>
      </c>
      <c r="V32" s="422"/>
      <c r="W32" s="422"/>
      <c r="X32" s="422"/>
      <c r="Y32" s="422"/>
      <c r="Z32" s="422"/>
      <c r="AA32" s="422"/>
      <c r="AB32" s="422"/>
      <c r="AC32" s="422"/>
      <c r="AD32" s="422"/>
      <c r="AE32" s="422"/>
      <c r="AF32" s="422"/>
      <c r="AG32" s="422"/>
      <c r="AH32" s="422"/>
      <c r="AI32" s="422"/>
      <c r="AJ32" s="422"/>
      <c r="AK32" s="422"/>
      <c r="AM32" s="422" t="s">
        <v>193</v>
      </c>
      <c r="AN32" s="422"/>
      <c r="AO32" s="422"/>
      <c r="AP32" s="422"/>
      <c r="AQ32" s="422"/>
      <c r="AR32" s="422"/>
      <c r="AS32" s="422"/>
      <c r="AT32" s="422"/>
      <c r="AU32" s="422"/>
      <c r="AV32" s="422"/>
      <c r="AW32" s="422"/>
      <c r="AX32" s="422"/>
      <c r="AY32" s="422"/>
      <c r="AZ32" s="422"/>
      <c r="BA32" s="422"/>
      <c r="BB32" s="422"/>
      <c r="BC32" s="422"/>
      <c r="BE32" s="422" t="s">
        <v>194</v>
      </c>
      <c r="BF32" s="422"/>
      <c r="BG32" s="422"/>
      <c r="BH32" s="422"/>
      <c r="BI32" s="422"/>
      <c r="BJ32" s="422"/>
      <c r="BK32" s="422"/>
      <c r="BL32" s="422"/>
      <c r="BM32" s="422"/>
      <c r="BN32" s="422"/>
      <c r="BO32" s="422"/>
      <c r="BP32" s="422"/>
      <c r="BQ32" s="422"/>
      <c r="BR32" s="422"/>
      <c r="BS32" s="422"/>
      <c r="BT32" s="422"/>
      <c r="BU32" s="422"/>
      <c r="BW32" s="422" t="s">
        <v>195</v>
      </c>
      <c r="BX32" s="422"/>
      <c r="BY32" s="422"/>
      <c r="BZ32" s="422"/>
      <c r="CA32" s="422"/>
      <c r="CB32" s="422"/>
      <c r="CC32" s="422"/>
      <c r="CD32" s="422"/>
      <c r="CE32" s="422"/>
      <c r="CF32" s="422"/>
      <c r="CG32" s="422"/>
      <c r="CH32" s="422"/>
      <c r="CI32" s="422"/>
      <c r="CJ32" s="422"/>
      <c r="CK32" s="422"/>
      <c r="CL32" s="422"/>
      <c r="CM32" s="422"/>
      <c r="CO32" s="422" t="s">
        <v>196</v>
      </c>
      <c r="CP32" s="422"/>
      <c r="CQ32" s="422"/>
      <c r="CR32" s="422"/>
      <c r="CS32" s="422"/>
      <c r="CT32" s="422"/>
      <c r="CU32" s="422"/>
      <c r="CV32" s="422"/>
      <c r="CW32" s="422"/>
      <c r="CX32" s="422"/>
      <c r="CY32" s="422"/>
      <c r="CZ32" s="422"/>
      <c r="DA32" s="422"/>
      <c r="DB32" s="422"/>
      <c r="DC32" s="422"/>
      <c r="DD32" s="422"/>
      <c r="DE32" s="422"/>
      <c r="DI32" s="195"/>
    </row>
    <row r="33" spans="1:113" ht="13.5" customHeight="1" x14ac:dyDescent="0.15">
      <c r="A33" s="172"/>
      <c r="B33" s="196"/>
      <c r="C33" s="442" t="s">
        <v>197</v>
      </c>
      <c r="D33" s="442"/>
      <c r="E33" s="407" t="s">
        <v>198</v>
      </c>
      <c r="F33" s="407"/>
      <c r="G33" s="407"/>
      <c r="H33" s="407"/>
      <c r="I33" s="407"/>
      <c r="J33" s="407"/>
      <c r="K33" s="407"/>
      <c r="L33" s="407"/>
      <c r="M33" s="407"/>
      <c r="N33" s="407"/>
      <c r="O33" s="407"/>
      <c r="P33" s="407"/>
      <c r="Q33" s="407"/>
      <c r="R33" s="407"/>
      <c r="S33" s="407"/>
      <c r="T33" s="197"/>
      <c r="U33" s="442" t="s">
        <v>199</v>
      </c>
      <c r="V33" s="442"/>
      <c r="W33" s="407" t="s">
        <v>198</v>
      </c>
      <c r="X33" s="407"/>
      <c r="Y33" s="407"/>
      <c r="Z33" s="407"/>
      <c r="AA33" s="407"/>
      <c r="AB33" s="407"/>
      <c r="AC33" s="407"/>
      <c r="AD33" s="407"/>
      <c r="AE33" s="407"/>
      <c r="AF33" s="407"/>
      <c r="AG33" s="407"/>
      <c r="AH33" s="407"/>
      <c r="AI33" s="407"/>
      <c r="AJ33" s="407"/>
      <c r="AK33" s="407"/>
      <c r="AL33" s="197"/>
      <c r="AM33" s="442" t="s">
        <v>199</v>
      </c>
      <c r="AN33" s="442"/>
      <c r="AO33" s="407" t="s">
        <v>200</v>
      </c>
      <c r="AP33" s="407"/>
      <c r="AQ33" s="407"/>
      <c r="AR33" s="407"/>
      <c r="AS33" s="407"/>
      <c r="AT33" s="407"/>
      <c r="AU33" s="407"/>
      <c r="AV33" s="407"/>
      <c r="AW33" s="407"/>
      <c r="AX33" s="407"/>
      <c r="AY33" s="407"/>
      <c r="AZ33" s="407"/>
      <c r="BA33" s="407"/>
      <c r="BB33" s="407"/>
      <c r="BC33" s="407"/>
      <c r="BD33" s="198"/>
      <c r="BE33" s="407" t="s">
        <v>201</v>
      </c>
      <c r="BF33" s="407"/>
      <c r="BG33" s="407" t="s">
        <v>202</v>
      </c>
      <c r="BH33" s="407"/>
      <c r="BI33" s="407"/>
      <c r="BJ33" s="407"/>
      <c r="BK33" s="407"/>
      <c r="BL33" s="407"/>
      <c r="BM33" s="407"/>
      <c r="BN33" s="407"/>
      <c r="BO33" s="407"/>
      <c r="BP33" s="407"/>
      <c r="BQ33" s="407"/>
      <c r="BR33" s="407"/>
      <c r="BS33" s="407"/>
      <c r="BT33" s="407"/>
      <c r="BU33" s="407"/>
      <c r="BV33" s="198"/>
      <c r="BW33" s="442" t="s">
        <v>201</v>
      </c>
      <c r="BX33" s="442"/>
      <c r="BY33" s="407" t="s">
        <v>203</v>
      </c>
      <c r="BZ33" s="407"/>
      <c r="CA33" s="407"/>
      <c r="CB33" s="407"/>
      <c r="CC33" s="407"/>
      <c r="CD33" s="407"/>
      <c r="CE33" s="407"/>
      <c r="CF33" s="407"/>
      <c r="CG33" s="407"/>
      <c r="CH33" s="407"/>
      <c r="CI33" s="407"/>
      <c r="CJ33" s="407"/>
      <c r="CK33" s="407"/>
      <c r="CL33" s="407"/>
      <c r="CM33" s="407"/>
      <c r="CN33" s="197"/>
      <c r="CO33" s="442" t="s">
        <v>199</v>
      </c>
      <c r="CP33" s="442"/>
      <c r="CQ33" s="407" t="s">
        <v>204</v>
      </c>
      <c r="CR33" s="407"/>
      <c r="CS33" s="407"/>
      <c r="CT33" s="407"/>
      <c r="CU33" s="407"/>
      <c r="CV33" s="407"/>
      <c r="CW33" s="407"/>
      <c r="CX33" s="407"/>
      <c r="CY33" s="407"/>
      <c r="CZ33" s="407"/>
      <c r="DA33" s="407"/>
      <c r="DB33" s="407"/>
      <c r="DC33" s="407"/>
      <c r="DD33" s="407"/>
      <c r="DE33" s="407"/>
      <c r="DF33" s="197"/>
      <c r="DG33" s="607" t="s">
        <v>205</v>
      </c>
      <c r="DH33" s="607"/>
      <c r="DI33" s="199"/>
    </row>
    <row r="34" spans="1:113" ht="32.25" customHeight="1" x14ac:dyDescent="0.15">
      <c r="A34" s="172"/>
      <c r="B34" s="196"/>
      <c r="C34" s="608">
        <f>IF(E34="","",1)</f>
        <v>1</v>
      </c>
      <c r="D34" s="608"/>
      <c r="E34" s="609" t="str">
        <f>IF('各会計、関係団体の財政状況及び健全化判断比率'!B7="","",'各会計、関係団体の財政状況及び健全化判断比率'!B7)</f>
        <v>一般会計</v>
      </c>
      <c r="F34" s="609"/>
      <c r="G34" s="609"/>
      <c r="H34" s="609"/>
      <c r="I34" s="609"/>
      <c r="J34" s="609"/>
      <c r="K34" s="609"/>
      <c r="L34" s="609"/>
      <c r="M34" s="609"/>
      <c r="N34" s="609"/>
      <c r="O34" s="609"/>
      <c r="P34" s="609"/>
      <c r="Q34" s="609"/>
      <c r="R34" s="609"/>
      <c r="S34" s="609"/>
      <c r="T34" s="172"/>
      <c r="U34" s="608">
        <f>IF(W34="","",MAX(C34:D43)+1)</f>
        <v>2</v>
      </c>
      <c r="V34" s="608"/>
      <c r="W34" s="609" t="str">
        <f>IF('各会計、関係団体の財政状況及び健全化判断比率'!B28="","",'各会計、関係団体の財政状況及び健全化判断比率'!B28)</f>
        <v>国民健康保険事業特別会計</v>
      </c>
      <c r="X34" s="609"/>
      <c r="Y34" s="609"/>
      <c r="Z34" s="609"/>
      <c r="AA34" s="609"/>
      <c r="AB34" s="609"/>
      <c r="AC34" s="609"/>
      <c r="AD34" s="609"/>
      <c r="AE34" s="609"/>
      <c r="AF34" s="609"/>
      <c r="AG34" s="609"/>
      <c r="AH34" s="609"/>
      <c r="AI34" s="609"/>
      <c r="AJ34" s="609"/>
      <c r="AK34" s="609"/>
      <c r="AL34" s="172"/>
      <c r="AM34" s="608">
        <f>IF(AO34="","",MAX(C34:D43,U34:V43)+1)</f>
        <v>6</v>
      </c>
      <c r="AN34" s="608"/>
      <c r="AO34" s="609" t="str">
        <f>IF('各会計、関係団体の財政状況及び健全化判断比率'!B32="","",'各会計、関係団体の財政状況及び健全化判断比率'!B32)</f>
        <v>安芸太田町病院事業会計</v>
      </c>
      <c r="AP34" s="609"/>
      <c r="AQ34" s="609"/>
      <c r="AR34" s="609"/>
      <c r="AS34" s="609"/>
      <c r="AT34" s="609"/>
      <c r="AU34" s="609"/>
      <c r="AV34" s="609"/>
      <c r="AW34" s="609"/>
      <c r="AX34" s="609"/>
      <c r="AY34" s="609"/>
      <c r="AZ34" s="609"/>
      <c r="BA34" s="609"/>
      <c r="BB34" s="609"/>
      <c r="BC34" s="609"/>
      <c r="BD34" s="172"/>
      <c r="BE34" s="608">
        <f>IF(BG34="","",MAX(C34:D43,U34:V43,AM34:AN43)+1)</f>
        <v>7</v>
      </c>
      <c r="BF34" s="608"/>
      <c r="BG34" s="609" t="str">
        <f>IF('各会計、関係団体の財政状況及び健全化判断比率'!B33="","",'各会計、関係団体の財政状況及び健全化判断比率'!B33)</f>
        <v>簡易水道事業特別会計</v>
      </c>
      <c r="BH34" s="609"/>
      <c r="BI34" s="609"/>
      <c r="BJ34" s="609"/>
      <c r="BK34" s="609"/>
      <c r="BL34" s="609"/>
      <c r="BM34" s="609"/>
      <c r="BN34" s="609"/>
      <c r="BO34" s="609"/>
      <c r="BP34" s="609"/>
      <c r="BQ34" s="609"/>
      <c r="BR34" s="609"/>
      <c r="BS34" s="609"/>
      <c r="BT34" s="609"/>
      <c r="BU34" s="609"/>
      <c r="BV34" s="172"/>
      <c r="BW34" s="608">
        <f>IF(BY34="","",MAX(C34:D43,U34:V43,AM34:AN43,BE34:BF43)+1)</f>
        <v>10</v>
      </c>
      <c r="BX34" s="608"/>
      <c r="BY34" s="609" t="str">
        <f>IF('各会計、関係団体の財政状況及び健全化判断比率'!B68="","",'各会計、関係団体の財政状況及び健全化判断比率'!B68)</f>
        <v>広島県後期高齢者医療広域連合会（一般会計）</v>
      </c>
      <c r="BZ34" s="609"/>
      <c r="CA34" s="609"/>
      <c r="CB34" s="609"/>
      <c r="CC34" s="609"/>
      <c r="CD34" s="609"/>
      <c r="CE34" s="609"/>
      <c r="CF34" s="609"/>
      <c r="CG34" s="609"/>
      <c r="CH34" s="609"/>
      <c r="CI34" s="609"/>
      <c r="CJ34" s="609"/>
      <c r="CK34" s="609"/>
      <c r="CL34" s="609"/>
      <c r="CM34" s="609"/>
      <c r="CN34" s="172"/>
      <c r="CO34" s="608">
        <f>IF(CQ34="","",MAX(C34:D43,U34:V43,AM34:AN43,BE34:BF43,BW34:BX43)+1)</f>
        <v>13</v>
      </c>
      <c r="CP34" s="608"/>
      <c r="CQ34" s="609" t="str">
        <f>IF('各会計、関係団体の財政状況及び健全化判断比率'!BS7="","",'各会計、関係団体の財政状況及び健全化判断比率'!BS7)</f>
        <v>株式会社　筒賀総合サービス</v>
      </c>
      <c r="CR34" s="609"/>
      <c r="CS34" s="609"/>
      <c r="CT34" s="609"/>
      <c r="CU34" s="609"/>
      <c r="CV34" s="609"/>
      <c r="CW34" s="609"/>
      <c r="CX34" s="609"/>
      <c r="CY34" s="609"/>
      <c r="CZ34" s="609"/>
      <c r="DA34" s="609"/>
      <c r="DB34" s="609"/>
      <c r="DC34" s="609"/>
      <c r="DD34" s="609"/>
      <c r="DE34" s="609"/>
      <c r="DG34" s="610" t="str">
        <f>IF('各会計、関係団体の財政状況及び健全化判断比率'!BR7="","",'各会計、関係団体の財政状況及び健全化判断比率'!BR7)</f>
        <v/>
      </c>
      <c r="DH34" s="610"/>
      <c r="DI34" s="199"/>
    </row>
    <row r="35" spans="1:113" ht="32.25" customHeight="1" x14ac:dyDescent="0.15">
      <c r="A35" s="172"/>
      <c r="B35" s="196"/>
      <c r="C35" s="608" t="str">
        <f>IF(E35="","",C34+1)</f>
        <v/>
      </c>
      <c r="D35" s="608"/>
      <c r="E35" s="609" t="str">
        <f>IF('各会計、関係団体の財政状況及び健全化判断比率'!B8="","",'各会計、関係団体の財政状況及び健全化判断比率'!B8)</f>
        <v/>
      </c>
      <c r="F35" s="609"/>
      <c r="G35" s="609"/>
      <c r="H35" s="609"/>
      <c r="I35" s="609"/>
      <c r="J35" s="609"/>
      <c r="K35" s="609"/>
      <c r="L35" s="609"/>
      <c r="M35" s="609"/>
      <c r="N35" s="609"/>
      <c r="O35" s="609"/>
      <c r="P35" s="609"/>
      <c r="Q35" s="609"/>
      <c r="R35" s="609"/>
      <c r="S35" s="609"/>
      <c r="T35" s="172"/>
      <c r="U35" s="608">
        <f>IF(W35="","",U34+1)</f>
        <v>3</v>
      </c>
      <c r="V35" s="608"/>
      <c r="W35" s="609" t="str">
        <f>IF('各会計、関係団体の財政状況及び健全化判断比率'!B29="","",'各会計、関係団体の財政状況及び健全化判断比率'!B29)</f>
        <v>介護保険事業特別会計</v>
      </c>
      <c r="X35" s="609"/>
      <c r="Y35" s="609"/>
      <c r="Z35" s="609"/>
      <c r="AA35" s="609"/>
      <c r="AB35" s="609"/>
      <c r="AC35" s="609"/>
      <c r="AD35" s="609"/>
      <c r="AE35" s="609"/>
      <c r="AF35" s="609"/>
      <c r="AG35" s="609"/>
      <c r="AH35" s="609"/>
      <c r="AI35" s="609"/>
      <c r="AJ35" s="609"/>
      <c r="AK35" s="609"/>
      <c r="AL35" s="172"/>
      <c r="AM35" s="608" t="str">
        <f t="shared" ref="AM35:AM43" si="0">IF(AO35="","",AM34+1)</f>
        <v/>
      </c>
      <c r="AN35" s="608"/>
      <c r="AO35" s="609"/>
      <c r="AP35" s="609"/>
      <c r="AQ35" s="609"/>
      <c r="AR35" s="609"/>
      <c r="AS35" s="609"/>
      <c r="AT35" s="609"/>
      <c r="AU35" s="609"/>
      <c r="AV35" s="609"/>
      <c r="AW35" s="609"/>
      <c r="AX35" s="609"/>
      <c r="AY35" s="609"/>
      <c r="AZ35" s="609"/>
      <c r="BA35" s="609"/>
      <c r="BB35" s="609"/>
      <c r="BC35" s="609"/>
      <c r="BD35" s="172"/>
      <c r="BE35" s="608">
        <f t="shared" ref="BE35:BE43" si="1">IF(BG35="","",BE34+1)</f>
        <v>8</v>
      </c>
      <c r="BF35" s="608"/>
      <c r="BG35" s="609" t="str">
        <f>IF('各会計、関係団体の財政状況及び健全化判断比率'!B34="","",'各会計、関係団体の財政状況及び健全化判断比率'!B34)</f>
        <v>農業集落排水事業特別会計</v>
      </c>
      <c r="BH35" s="609"/>
      <c r="BI35" s="609"/>
      <c r="BJ35" s="609"/>
      <c r="BK35" s="609"/>
      <c r="BL35" s="609"/>
      <c r="BM35" s="609"/>
      <c r="BN35" s="609"/>
      <c r="BO35" s="609"/>
      <c r="BP35" s="609"/>
      <c r="BQ35" s="609"/>
      <c r="BR35" s="609"/>
      <c r="BS35" s="609"/>
      <c r="BT35" s="609"/>
      <c r="BU35" s="609"/>
      <c r="BV35" s="172"/>
      <c r="BW35" s="608">
        <f t="shared" ref="BW35:BW43" si="2">IF(BY35="","",BW34+1)</f>
        <v>11</v>
      </c>
      <c r="BX35" s="608"/>
      <c r="BY35" s="609" t="str">
        <f>IF('各会計、関係団体の財政状況及び健全化判断比率'!B69="","",'各会計、関係団体の財政状況及び健全化判断比率'!B69)</f>
        <v>広島県後期高齢者医療広域連合会（特別会計）</v>
      </c>
      <c r="BZ35" s="609"/>
      <c r="CA35" s="609"/>
      <c r="CB35" s="609"/>
      <c r="CC35" s="609"/>
      <c r="CD35" s="609"/>
      <c r="CE35" s="609"/>
      <c r="CF35" s="609"/>
      <c r="CG35" s="609"/>
      <c r="CH35" s="609"/>
      <c r="CI35" s="609"/>
      <c r="CJ35" s="609"/>
      <c r="CK35" s="609"/>
      <c r="CL35" s="609"/>
      <c r="CM35" s="609"/>
      <c r="CN35" s="172"/>
      <c r="CO35" s="608" t="str">
        <f t="shared" ref="CO35:CO43" si="3">IF(CQ35="","",CO34+1)</f>
        <v/>
      </c>
      <c r="CP35" s="608"/>
      <c r="CQ35" s="609" t="str">
        <f>IF('各会計、関係団体の財政状況及び健全化判断比率'!BS8="","",'各会計、関係団体の財政状況及び健全化判断比率'!BS8)</f>
        <v/>
      </c>
      <c r="CR35" s="609"/>
      <c r="CS35" s="609"/>
      <c r="CT35" s="609"/>
      <c r="CU35" s="609"/>
      <c r="CV35" s="609"/>
      <c r="CW35" s="609"/>
      <c r="CX35" s="609"/>
      <c r="CY35" s="609"/>
      <c r="CZ35" s="609"/>
      <c r="DA35" s="609"/>
      <c r="DB35" s="609"/>
      <c r="DC35" s="609"/>
      <c r="DD35" s="609"/>
      <c r="DE35" s="609"/>
      <c r="DG35" s="610" t="str">
        <f>IF('各会計、関係団体の財政状況及び健全化判断比率'!BR8="","",'各会計、関係団体の財政状況及び健全化判断比率'!BR8)</f>
        <v/>
      </c>
      <c r="DH35" s="610"/>
      <c r="DI35" s="199"/>
    </row>
    <row r="36" spans="1:113" ht="32.25" customHeight="1" x14ac:dyDescent="0.15">
      <c r="A36" s="172"/>
      <c r="B36" s="196"/>
      <c r="C36" s="608" t="str">
        <f>IF(E36="","",C35+1)</f>
        <v/>
      </c>
      <c r="D36" s="608"/>
      <c r="E36" s="609" t="str">
        <f>IF('各会計、関係団体の財政状況及び健全化判断比率'!B9="","",'各会計、関係団体の財政状況及び健全化判断比率'!B9)</f>
        <v/>
      </c>
      <c r="F36" s="609"/>
      <c r="G36" s="609"/>
      <c r="H36" s="609"/>
      <c r="I36" s="609"/>
      <c r="J36" s="609"/>
      <c r="K36" s="609"/>
      <c r="L36" s="609"/>
      <c r="M36" s="609"/>
      <c r="N36" s="609"/>
      <c r="O36" s="609"/>
      <c r="P36" s="609"/>
      <c r="Q36" s="609"/>
      <c r="R36" s="609"/>
      <c r="S36" s="609"/>
      <c r="T36" s="172"/>
      <c r="U36" s="608">
        <f t="shared" ref="U36:U43" si="4">IF(W36="","",U35+1)</f>
        <v>4</v>
      </c>
      <c r="V36" s="608"/>
      <c r="W36" s="609" t="str">
        <f>IF('各会計、関係団体の財政状況及び健全化判断比率'!B30="","",'各会計、関係団体の財政状況及び健全化判断比率'!B30)</f>
        <v>後期高齢者医療事業特別会計</v>
      </c>
      <c r="X36" s="609"/>
      <c r="Y36" s="609"/>
      <c r="Z36" s="609"/>
      <c r="AA36" s="609"/>
      <c r="AB36" s="609"/>
      <c r="AC36" s="609"/>
      <c r="AD36" s="609"/>
      <c r="AE36" s="609"/>
      <c r="AF36" s="609"/>
      <c r="AG36" s="609"/>
      <c r="AH36" s="609"/>
      <c r="AI36" s="609"/>
      <c r="AJ36" s="609"/>
      <c r="AK36" s="609"/>
      <c r="AL36" s="172"/>
      <c r="AM36" s="608" t="str">
        <f t="shared" si="0"/>
        <v/>
      </c>
      <c r="AN36" s="608"/>
      <c r="AO36" s="609"/>
      <c r="AP36" s="609"/>
      <c r="AQ36" s="609"/>
      <c r="AR36" s="609"/>
      <c r="AS36" s="609"/>
      <c r="AT36" s="609"/>
      <c r="AU36" s="609"/>
      <c r="AV36" s="609"/>
      <c r="AW36" s="609"/>
      <c r="AX36" s="609"/>
      <c r="AY36" s="609"/>
      <c r="AZ36" s="609"/>
      <c r="BA36" s="609"/>
      <c r="BB36" s="609"/>
      <c r="BC36" s="609"/>
      <c r="BD36" s="172"/>
      <c r="BE36" s="608">
        <f t="shared" si="1"/>
        <v>9</v>
      </c>
      <c r="BF36" s="608"/>
      <c r="BG36" s="609" t="str">
        <f>IF('各会計、関係団体の財政状況及び健全化判断比率'!B35="","",'各会計、関係団体の財政状況及び健全化判断比率'!B35)</f>
        <v>特定環境保全公共下水道事業特別会計</v>
      </c>
      <c r="BH36" s="609"/>
      <c r="BI36" s="609"/>
      <c r="BJ36" s="609"/>
      <c r="BK36" s="609"/>
      <c r="BL36" s="609"/>
      <c r="BM36" s="609"/>
      <c r="BN36" s="609"/>
      <c r="BO36" s="609"/>
      <c r="BP36" s="609"/>
      <c r="BQ36" s="609"/>
      <c r="BR36" s="609"/>
      <c r="BS36" s="609"/>
      <c r="BT36" s="609"/>
      <c r="BU36" s="609"/>
      <c r="BV36" s="172"/>
      <c r="BW36" s="608">
        <f t="shared" si="2"/>
        <v>12</v>
      </c>
      <c r="BX36" s="608"/>
      <c r="BY36" s="609" t="str">
        <f>IF('各会計、関係団体の財政状況及び健全化判断比率'!B70="","",'各会計、関係団体の財政状況及び健全化判断比率'!B70)</f>
        <v>広島県市町総合事務組合</v>
      </c>
      <c r="BZ36" s="609"/>
      <c r="CA36" s="609"/>
      <c r="CB36" s="609"/>
      <c r="CC36" s="609"/>
      <c r="CD36" s="609"/>
      <c r="CE36" s="609"/>
      <c r="CF36" s="609"/>
      <c r="CG36" s="609"/>
      <c r="CH36" s="609"/>
      <c r="CI36" s="609"/>
      <c r="CJ36" s="609"/>
      <c r="CK36" s="609"/>
      <c r="CL36" s="609"/>
      <c r="CM36" s="609"/>
      <c r="CN36" s="172"/>
      <c r="CO36" s="608" t="str">
        <f t="shared" si="3"/>
        <v/>
      </c>
      <c r="CP36" s="608"/>
      <c r="CQ36" s="609" t="str">
        <f>IF('各会計、関係団体の財政状況及び健全化判断比率'!BS9="","",'各会計、関係団体の財政状況及び健全化判断比率'!BS9)</f>
        <v/>
      </c>
      <c r="CR36" s="609"/>
      <c r="CS36" s="609"/>
      <c r="CT36" s="609"/>
      <c r="CU36" s="609"/>
      <c r="CV36" s="609"/>
      <c r="CW36" s="609"/>
      <c r="CX36" s="609"/>
      <c r="CY36" s="609"/>
      <c r="CZ36" s="609"/>
      <c r="DA36" s="609"/>
      <c r="DB36" s="609"/>
      <c r="DC36" s="609"/>
      <c r="DD36" s="609"/>
      <c r="DE36" s="609"/>
      <c r="DG36" s="610" t="str">
        <f>IF('各会計、関係団体の財政状況及び健全化判断比率'!BR9="","",'各会計、関係団体の財政状況及び健全化判断比率'!BR9)</f>
        <v/>
      </c>
      <c r="DH36" s="610"/>
      <c r="DI36" s="199"/>
    </row>
    <row r="37" spans="1:113" ht="32.25" customHeight="1" x14ac:dyDescent="0.15">
      <c r="A37" s="172"/>
      <c r="B37" s="196"/>
      <c r="C37" s="608" t="str">
        <f>IF(E37="","",C36+1)</f>
        <v/>
      </c>
      <c r="D37" s="608"/>
      <c r="E37" s="609" t="str">
        <f>IF('各会計、関係団体の財政状況及び健全化判断比率'!B10="","",'各会計、関係団体の財政状況及び健全化判断比率'!B10)</f>
        <v/>
      </c>
      <c r="F37" s="609"/>
      <c r="G37" s="609"/>
      <c r="H37" s="609"/>
      <c r="I37" s="609"/>
      <c r="J37" s="609"/>
      <c r="K37" s="609"/>
      <c r="L37" s="609"/>
      <c r="M37" s="609"/>
      <c r="N37" s="609"/>
      <c r="O37" s="609"/>
      <c r="P37" s="609"/>
      <c r="Q37" s="609"/>
      <c r="R37" s="609"/>
      <c r="S37" s="609"/>
      <c r="T37" s="172"/>
      <c r="U37" s="608">
        <f t="shared" si="4"/>
        <v>5</v>
      </c>
      <c r="V37" s="608"/>
      <c r="W37" s="609" t="str">
        <f>IF('各会計、関係団体の財政状況及び健全化判断比率'!B31="","",'各会計、関係団体の財政状況及び健全化判断比率'!B31)</f>
        <v>介護サービス事業特別会計</v>
      </c>
      <c r="X37" s="609"/>
      <c r="Y37" s="609"/>
      <c r="Z37" s="609"/>
      <c r="AA37" s="609"/>
      <c r="AB37" s="609"/>
      <c r="AC37" s="609"/>
      <c r="AD37" s="609"/>
      <c r="AE37" s="609"/>
      <c r="AF37" s="609"/>
      <c r="AG37" s="609"/>
      <c r="AH37" s="609"/>
      <c r="AI37" s="609"/>
      <c r="AJ37" s="609"/>
      <c r="AK37" s="609"/>
      <c r="AL37" s="172"/>
      <c r="AM37" s="608" t="str">
        <f t="shared" si="0"/>
        <v/>
      </c>
      <c r="AN37" s="608"/>
      <c r="AO37" s="609"/>
      <c r="AP37" s="609"/>
      <c r="AQ37" s="609"/>
      <c r="AR37" s="609"/>
      <c r="AS37" s="609"/>
      <c r="AT37" s="609"/>
      <c r="AU37" s="609"/>
      <c r="AV37" s="609"/>
      <c r="AW37" s="609"/>
      <c r="AX37" s="609"/>
      <c r="AY37" s="609"/>
      <c r="AZ37" s="609"/>
      <c r="BA37" s="609"/>
      <c r="BB37" s="609"/>
      <c r="BC37" s="609"/>
      <c r="BD37" s="172"/>
      <c r="BE37" s="608" t="str">
        <f t="shared" si="1"/>
        <v/>
      </c>
      <c r="BF37" s="608"/>
      <c r="BG37" s="609"/>
      <c r="BH37" s="609"/>
      <c r="BI37" s="609"/>
      <c r="BJ37" s="609"/>
      <c r="BK37" s="609"/>
      <c r="BL37" s="609"/>
      <c r="BM37" s="609"/>
      <c r="BN37" s="609"/>
      <c r="BO37" s="609"/>
      <c r="BP37" s="609"/>
      <c r="BQ37" s="609"/>
      <c r="BR37" s="609"/>
      <c r="BS37" s="609"/>
      <c r="BT37" s="609"/>
      <c r="BU37" s="609"/>
      <c r="BV37" s="172"/>
      <c r="BW37" s="608" t="str">
        <f t="shared" si="2"/>
        <v/>
      </c>
      <c r="BX37" s="608"/>
      <c r="BY37" s="609" t="str">
        <f>IF('各会計、関係団体の財政状況及び健全化判断比率'!B71="","",'各会計、関係団体の財政状況及び健全化判断比率'!B71)</f>
        <v/>
      </c>
      <c r="BZ37" s="609"/>
      <c r="CA37" s="609"/>
      <c r="CB37" s="609"/>
      <c r="CC37" s="609"/>
      <c r="CD37" s="609"/>
      <c r="CE37" s="609"/>
      <c r="CF37" s="609"/>
      <c r="CG37" s="609"/>
      <c r="CH37" s="609"/>
      <c r="CI37" s="609"/>
      <c r="CJ37" s="609"/>
      <c r="CK37" s="609"/>
      <c r="CL37" s="609"/>
      <c r="CM37" s="609"/>
      <c r="CN37" s="172"/>
      <c r="CO37" s="608" t="str">
        <f t="shared" si="3"/>
        <v/>
      </c>
      <c r="CP37" s="608"/>
      <c r="CQ37" s="609" t="str">
        <f>IF('各会計、関係団体の財政状況及び健全化判断比率'!BS10="","",'各会計、関係団体の財政状況及び健全化判断比率'!BS10)</f>
        <v/>
      </c>
      <c r="CR37" s="609"/>
      <c r="CS37" s="609"/>
      <c r="CT37" s="609"/>
      <c r="CU37" s="609"/>
      <c r="CV37" s="609"/>
      <c r="CW37" s="609"/>
      <c r="CX37" s="609"/>
      <c r="CY37" s="609"/>
      <c r="CZ37" s="609"/>
      <c r="DA37" s="609"/>
      <c r="DB37" s="609"/>
      <c r="DC37" s="609"/>
      <c r="DD37" s="609"/>
      <c r="DE37" s="609"/>
      <c r="DG37" s="610" t="str">
        <f>IF('各会計、関係団体の財政状況及び健全化判断比率'!BR10="","",'各会計、関係団体の財政状況及び健全化判断比率'!BR10)</f>
        <v/>
      </c>
      <c r="DH37" s="610"/>
      <c r="DI37" s="199"/>
    </row>
    <row r="38" spans="1:113" ht="32.25" customHeight="1" x14ac:dyDescent="0.15">
      <c r="A38" s="172"/>
      <c r="B38" s="196"/>
      <c r="C38" s="608" t="str">
        <f t="shared" ref="C38:C43" si="5">IF(E38="","",C37+1)</f>
        <v/>
      </c>
      <c r="D38" s="608"/>
      <c r="E38" s="609" t="str">
        <f>IF('各会計、関係団体の財政状況及び健全化判断比率'!B11="","",'各会計、関係団体の財政状況及び健全化判断比率'!B11)</f>
        <v/>
      </c>
      <c r="F38" s="609"/>
      <c r="G38" s="609"/>
      <c r="H38" s="609"/>
      <c r="I38" s="609"/>
      <c r="J38" s="609"/>
      <c r="K38" s="609"/>
      <c r="L38" s="609"/>
      <c r="M38" s="609"/>
      <c r="N38" s="609"/>
      <c r="O38" s="609"/>
      <c r="P38" s="609"/>
      <c r="Q38" s="609"/>
      <c r="R38" s="609"/>
      <c r="S38" s="609"/>
      <c r="T38" s="172"/>
      <c r="U38" s="608" t="str">
        <f t="shared" si="4"/>
        <v/>
      </c>
      <c r="V38" s="608"/>
      <c r="W38" s="609"/>
      <c r="X38" s="609"/>
      <c r="Y38" s="609"/>
      <c r="Z38" s="609"/>
      <c r="AA38" s="609"/>
      <c r="AB38" s="609"/>
      <c r="AC38" s="609"/>
      <c r="AD38" s="609"/>
      <c r="AE38" s="609"/>
      <c r="AF38" s="609"/>
      <c r="AG38" s="609"/>
      <c r="AH38" s="609"/>
      <c r="AI38" s="609"/>
      <c r="AJ38" s="609"/>
      <c r="AK38" s="609"/>
      <c r="AL38" s="172"/>
      <c r="AM38" s="608" t="str">
        <f t="shared" si="0"/>
        <v/>
      </c>
      <c r="AN38" s="608"/>
      <c r="AO38" s="609"/>
      <c r="AP38" s="609"/>
      <c r="AQ38" s="609"/>
      <c r="AR38" s="609"/>
      <c r="AS38" s="609"/>
      <c r="AT38" s="609"/>
      <c r="AU38" s="609"/>
      <c r="AV38" s="609"/>
      <c r="AW38" s="609"/>
      <c r="AX38" s="609"/>
      <c r="AY38" s="609"/>
      <c r="AZ38" s="609"/>
      <c r="BA38" s="609"/>
      <c r="BB38" s="609"/>
      <c r="BC38" s="609"/>
      <c r="BD38" s="172"/>
      <c r="BE38" s="608" t="str">
        <f t="shared" si="1"/>
        <v/>
      </c>
      <c r="BF38" s="608"/>
      <c r="BG38" s="609"/>
      <c r="BH38" s="609"/>
      <c r="BI38" s="609"/>
      <c r="BJ38" s="609"/>
      <c r="BK38" s="609"/>
      <c r="BL38" s="609"/>
      <c r="BM38" s="609"/>
      <c r="BN38" s="609"/>
      <c r="BO38" s="609"/>
      <c r="BP38" s="609"/>
      <c r="BQ38" s="609"/>
      <c r="BR38" s="609"/>
      <c r="BS38" s="609"/>
      <c r="BT38" s="609"/>
      <c r="BU38" s="609"/>
      <c r="BV38" s="172"/>
      <c r="BW38" s="608" t="str">
        <f t="shared" si="2"/>
        <v/>
      </c>
      <c r="BX38" s="608"/>
      <c r="BY38" s="609" t="str">
        <f>IF('各会計、関係団体の財政状況及び健全化判断比率'!B72="","",'各会計、関係団体の財政状況及び健全化判断比率'!B72)</f>
        <v/>
      </c>
      <c r="BZ38" s="609"/>
      <c r="CA38" s="609"/>
      <c r="CB38" s="609"/>
      <c r="CC38" s="609"/>
      <c r="CD38" s="609"/>
      <c r="CE38" s="609"/>
      <c r="CF38" s="609"/>
      <c r="CG38" s="609"/>
      <c r="CH38" s="609"/>
      <c r="CI38" s="609"/>
      <c r="CJ38" s="609"/>
      <c r="CK38" s="609"/>
      <c r="CL38" s="609"/>
      <c r="CM38" s="609"/>
      <c r="CN38" s="172"/>
      <c r="CO38" s="608" t="str">
        <f t="shared" si="3"/>
        <v/>
      </c>
      <c r="CP38" s="608"/>
      <c r="CQ38" s="609" t="str">
        <f>IF('各会計、関係団体の財政状況及び健全化判断比率'!BS11="","",'各会計、関係団体の財政状況及び健全化判断比率'!BS11)</f>
        <v/>
      </c>
      <c r="CR38" s="609"/>
      <c r="CS38" s="609"/>
      <c r="CT38" s="609"/>
      <c r="CU38" s="609"/>
      <c r="CV38" s="609"/>
      <c r="CW38" s="609"/>
      <c r="CX38" s="609"/>
      <c r="CY38" s="609"/>
      <c r="CZ38" s="609"/>
      <c r="DA38" s="609"/>
      <c r="DB38" s="609"/>
      <c r="DC38" s="609"/>
      <c r="DD38" s="609"/>
      <c r="DE38" s="609"/>
      <c r="DG38" s="610" t="str">
        <f>IF('各会計、関係団体の財政状況及び健全化判断比率'!BR11="","",'各会計、関係団体の財政状況及び健全化判断比率'!BR11)</f>
        <v/>
      </c>
      <c r="DH38" s="610"/>
      <c r="DI38" s="199"/>
    </row>
    <row r="39" spans="1:113" ht="32.25" customHeight="1" x14ac:dyDescent="0.15">
      <c r="A39" s="172"/>
      <c r="B39" s="196"/>
      <c r="C39" s="608" t="str">
        <f t="shared" si="5"/>
        <v/>
      </c>
      <c r="D39" s="608"/>
      <c r="E39" s="609" t="str">
        <f>IF('各会計、関係団体の財政状況及び健全化判断比率'!B12="","",'各会計、関係団体の財政状況及び健全化判断比率'!B12)</f>
        <v/>
      </c>
      <c r="F39" s="609"/>
      <c r="G39" s="609"/>
      <c r="H39" s="609"/>
      <c r="I39" s="609"/>
      <c r="J39" s="609"/>
      <c r="K39" s="609"/>
      <c r="L39" s="609"/>
      <c r="M39" s="609"/>
      <c r="N39" s="609"/>
      <c r="O39" s="609"/>
      <c r="P39" s="609"/>
      <c r="Q39" s="609"/>
      <c r="R39" s="609"/>
      <c r="S39" s="609"/>
      <c r="T39" s="172"/>
      <c r="U39" s="608" t="str">
        <f t="shared" si="4"/>
        <v/>
      </c>
      <c r="V39" s="608"/>
      <c r="W39" s="609"/>
      <c r="X39" s="609"/>
      <c r="Y39" s="609"/>
      <c r="Z39" s="609"/>
      <c r="AA39" s="609"/>
      <c r="AB39" s="609"/>
      <c r="AC39" s="609"/>
      <c r="AD39" s="609"/>
      <c r="AE39" s="609"/>
      <c r="AF39" s="609"/>
      <c r="AG39" s="609"/>
      <c r="AH39" s="609"/>
      <c r="AI39" s="609"/>
      <c r="AJ39" s="609"/>
      <c r="AK39" s="609"/>
      <c r="AL39" s="172"/>
      <c r="AM39" s="608" t="str">
        <f t="shared" si="0"/>
        <v/>
      </c>
      <c r="AN39" s="608"/>
      <c r="AO39" s="609"/>
      <c r="AP39" s="609"/>
      <c r="AQ39" s="609"/>
      <c r="AR39" s="609"/>
      <c r="AS39" s="609"/>
      <c r="AT39" s="609"/>
      <c r="AU39" s="609"/>
      <c r="AV39" s="609"/>
      <c r="AW39" s="609"/>
      <c r="AX39" s="609"/>
      <c r="AY39" s="609"/>
      <c r="AZ39" s="609"/>
      <c r="BA39" s="609"/>
      <c r="BB39" s="609"/>
      <c r="BC39" s="609"/>
      <c r="BD39" s="172"/>
      <c r="BE39" s="608" t="str">
        <f t="shared" si="1"/>
        <v/>
      </c>
      <c r="BF39" s="608"/>
      <c r="BG39" s="609"/>
      <c r="BH39" s="609"/>
      <c r="BI39" s="609"/>
      <c r="BJ39" s="609"/>
      <c r="BK39" s="609"/>
      <c r="BL39" s="609"/>
      <c r="BM39" s="609"/>
      <c r="BN39" s="609"/>
      <c r="BO39" s="609"/>
      <c r="BP39" s="609"/>
      <c r="BQ39" s="609"/>
      <c r="BR39" s="609"/>
      <c r="BS39" s="609"/>
      <c r="BT39" s="609"/>
      <c r="BU39" s="609"/>
      <c r="BV39" s="172"/>
      <c r="BW39" s="608" t="str">
        <f t="shared" si="2"/>
        <v/>
      </c>
      <c r="BX39" s="608"/>
      <c r="BY39" s="609" t="str">
        <f>IF('各会計、関係団体の財政状況及び健全化判断比率'!B73="","",'各会計、関係団体の財政状況及び健全化判断比率'!B73)</f>
        <v/>
      </c>
      <c r="BZ39" s="609"/>
      <c r="CA39" s="609"/>
      <c r="CB39" s="609"/>
      <c r="CC39" s="609"/>
      <c r="CD39" s="609"/>
      <c r="CE39" s="609"/>
      <c r="CF39" s="609"/>
      <c r="CG39" s="609"/>
      <c r="CH39" s="609"/>
      <c r="CI39" s="609"/>
      <c r="CJ39" s="609"/>
      <c r="CK39" s="609"/>
      <c r="CL39" s="609"/>
      <c r="CM39" s="609"/>
      <c r="CN39" s="172"/>
      <c r="CO39" s="608" t="str">
        <f t="shared" si="3"/>
        <v/>
      </c>
      <c r="CP39" s="608"/>
      <c r="CQ39" s="609" t="str">
        <f>IF('各会計、関係団体の財政状況及び健全化判断比率'!BS12="","",'各会計、関係団体の財政状況及び健全化判断比率'!BS12)</f>
        <v/>
      </c>
      <c r="CR39" s="609"/>
      <c r="CS39" s="609"/>
      <c r="CT39" s="609"/>
      <c r="CU39" s="609"/>
      <c r="CV39" s="609"/>
      <c r="CW39" s="609"/>
      <c r="CX39" s="609"/>
      <c r="CY39" s="609"/>
      <c r="CZ39" s="609"/>
      <c r="DA39" s="609"/>
      <c r="DB39" s="609"/>
      <c r="DC39" s="609"/>
      <c r="DD39" s="609"/>
      <c r="DE39" s="609"/>
      <c r="DG39" s="610" t="str">
        <f>IF('各会計、関係団体の財政状況及び健全化判断比率'!BR12="","",'各会計、関係団体の財政状況及び健全化判断比率'!BR12)</f>
        <v/>
      </c>
      <c r="DH39" s="610"/>
      <c r="DI39" s="199"/>
    </row>
    <row r="40" spans="1:113" ht="32.25" customHeight="1" x14ac:dyDescent="0.15">
      <c r="A40" s="172"/>
      <c r="B40" s="196"/>
      <c r="C40" s="608" t="str">
        <f t="shared" si="5"/>
        <v/>
      </c>
      <c r="D40" s="608"/>
      <c r="E40" s="609" t="str">
        <f>IF('各会計、関係団体の財政状況及び健全化判断比率'!B13="","",'各会計、関係団体の財政状況及び健全化判断比率'!B13)</f>
        <v/>
      </c>
      <c r="F40" s="609"/>
      <c r="G40" s="609"/>
      <c r="H40" s="609"/>
      <c r="I40" s="609"/>
      <c r="J40" s="609"/>
      <c r="K40" s="609"/>
      <c r="L40" s="609"/>
      <c r="M40" s="609"/>
      <c r="N40" s="609"/>
      <c r="O40" s="609"/>
      <c r="P40" s="609"/>
      <c r="Q40" s="609"/>
      <c r="R40" s="609"/>
      <c r="S40" s="609"/>
      <c r="T40" s="172"/>
      <c r="U40" s="608" t="str">
        <f t="shared" si="4"/>
        <v/>
      </c>
      <c r="V40" s="608"/>
      <c r="W40" s="609"/>
      <c r="X40" s="609"/>
      <c r="Y40" s="609"/>
      <c r="Z40" s="609"/>
      <c r="AA40" s="609"/>
      <c r="AB40" s="609"/>
      <c r="AC40" s="609"/>
      <c r="AD40" s="609"/>
      <c r="AE40" s="609"/>
      <c r="AF40" s="609"/>
      <c r="AG40" s="609"/>
      <c r="AH40" s="609"/>
      <c r="AI40" s="609"/>
      <c r="AJ40" s="609"/>
      <c r="AK40" s="609"/>
      <c r="AL40" s="172"/>
      <c r="AM40" s="608" t="str">
        <f t="shared" si="0"/>
        <v/>
      </c>
      <c r="AN40" s="608"/>
      <c r="AO40" s="609"/>
      <c r="AP40" s="609"/>
      <c r="AQ40" s="609"/>
      <c r="AR40" s="609"/>
      <c r="AS40" s="609"/>
      <c r="AT40" s="609"/>
      <c r="AU40" s="609"/>
      <c r="AV40" s="609"/>
      <c r="AW40" s="609"/>
      <c r="AX40" s="609"/>
      <c r="AY40" s="609"/>
      <c r="AZ40" s="609"/>
      <c r="BA40" s="609"/>
      <c r="BB40" s="609"/>
      <c r="BC40" s="609"/>
      <c r="BD40" s="172"/>
      <c r="BE40" s="608" t="str">
        <f t="shared" si="1"/>
        <v/>
      </c>
      <c r="BF40" s="608"/>
      <c r="BG40" s="609"/>
      <c r="BH40" s="609"/>
      <c r="BI40" s="609"/>
      <c r="BJ40" s="609"/>
      <c r="BK40" s="609"/>
      <c r="BL40" s="609"/>
      <c r="BM40" s="609"/>
      <c r="BN40" s="609"/>
      <c r="BO40" s="609"/>
      <c r="BP40" s="609"/>
      <c r="BQ40" s="609"/>
      <c r="BR40" s="609"/>
      <c r="BS40" s="609"/>
      <c r="BT40" s="609"/>
      <c r="BU40" s="609"/>
      <c r="BV40" s="172"/>
      <c r="BW40" s="608" t="str">
        <f t="shared" si="2"/>
        <v/>
      </c>
      <c r="BX40" s="608"/>
      <c r="BY40" s="609" t="str">
        <f>IF('各会計、関係団体の財政状況及び健全化判断比率'!B74="","",'各会計、関係団体の財政状況及び健全化判断比率'!B74)</f>
        <v/>
      </c>
      <c r="BZ40" s="609"/>
      <c r="CA40" s="609"/>
      <c r="CB40" s="609"/>
      <c r="CC40" s="609"/>
      <c r="CD40" s="609"/>
      <c r="CE40" s="609"/>
      <c r="CF40" s="609"/>
      <c r="CG40" s="609"/>
      <c r="CH40" s="609"/>
      <c r="CI40" s="609"/>
      <c r="CJ40" s="609"/>
      <c r="CK40" s="609"/>
      <c r="CL40" s="609"/>
      <c r="CM40" s="609"/>
      <c r="CN40" s="172"/>
      <c r="CO40" s="608" t="str">
        <f t="shared" si="3"/>
        <v/>
      </c>
      <c r="CP40" s="608"/>
      <c r="CQ40" s="609" t="str">
        <f>IF('各会計、関係団体の財政状況及び健全化判断比率'!BS13="","",'各会計、関係団体の財政状況及び健全化判断比率'!BS13)</f>
        <v/>
      </c>
      <c r="CR40" s="609"/>
      <c r="CS40" s="609"/>
      <c r="CT40" s="609"/>
      <c r="CU40" s="609"/>
      <c r="CV40" s="609"/>
      <c r="CW40" s="609"/>
      <c r="CX40" s="609"/>
      <c r="CY40" s="609"/>
      <c r="CZ40" s="609"/>
      <c r="DA40" s="609"/>
      <c r="DB40" s="609"/>
      <c r="DC40" s="609"/>
      <c r="DD40" s="609"/>
      <c r="DE40" s="609"/>
      <c r="DG40" s="610" t="str">
        <f>IF('各会計、関係団体の財政状況及び健全化判断比率'!BR13="","",'各会計、関係団体の財政状況及び健全化判断比率'!BR13)</f>
        <v/>
      </c>
      <c r="DH40" s="610"/>
      <c r="DI40" s="199"/>
    </row>
    <row r="41" spans="1:113" ht="32.25" customHeight="1" x14ac:dyDescent="0.15">
      <c r="A41" s="172"/>
      <c r="B41" s="196"/>
      <c r="C41" s="608" t="str">
        <f t="shared" si="5"/>
        <v/>
      </c>
      <c r="D41" s="608"/>
      <c r="E41" s="609" t="str">
        <f>IF('各会計、関係団体の財政状況及び健全化判断比率'!B14="","",'各会計、関係団体の財政状況及び健全化判断比率'!B14)</f>
        <v/>
      </c>
      <c r="F41" s="609"/>
      <c r="G41" s="609"/>
      <c r="H41" s="609"/>
      <c r="I41" s="609"/>
      <c r="J41" s="609"/>
      <c r="K41" s="609"/>
      <c r="L41" s="609"/>
      <c r="M41" s="609"/>
      <c r="N41" s="609"/>
      <c r="O41" s="609"/>
      <c r="P41" s="609"/>
      <c r="Q41" s="609"/>
      <c r="R41" s="609"/>
      <c r="S41" s="609"/>
      <c r="T41" s="172"/>
      <c r="U41" s="608" t="str">
        <f t="shared" si="4"/>
        <v/>
      </c>
      <c r="V41" s="608"/>
      <c r="W41" s="609"/>
      <c r="X41" s="609"/>
      <c r="Y41" s="609"/>
      <c r="Z41" s="609"/>
      <c r="AA41" s="609"/>
      <c r="AB41" s="609"/>
      <c r="AC41" s="609"/>
      <c r="AD41" s="609"/>
      <c r="AE41" s="609"/>
      <c r="AF41" s="609"/>
      <c r="AG41" s="609"/>
      <c r="AH41" s="609"/>
      <c r="AI41" s="609"/>
      <c r="AJ41" s="609"/>
      <c r="AK41" s="609"/>
      <c r="AL41" s="172"/>
      <c r="AM41" s="608" t="str">
        <f t="shared" si="0"/>
        <v/>
      </c>
      <c r="AN41" s="608"/>
      <c r="AO41" s="609"/>
      <c r="AP41" s="609"/>
      <c r="AQ41" s="609"/>
      <c r="AR41" s="609"/>
      <c r="AS41" s="609"/>
      <c r="AT41" s="609"/>
      <c r="AU41" s="609"/>
      <c r="AV41" s="609"/>
      <c r="AW41" s="609"/>
      <c r="AX41" s="609"/>
      <c r="AY41" s="609"/>
      <c r="AZ41" s="609"/>
      <c r="BA41" s="609"/>
      <c r="BB41" s="609"/>
      <c r="BC41" s="609"/>
      <c r="BD41" s="172"/>
      <c r="BE41" s="608" t="str">
        <f t="shared" si="1"/>
        <v/>
      </c>
      <c r="BF41" s="608"/>
      <c r="BG41" s="609"/>
      <c r="BH41" s="609"/>
      <c r="BI41" s="609"/>
      <c r="BJ41" s="609"/>
      <c r="BK41" s="609"/>
      <c r="BL41" s="609"/>
      <c r="BM41" s="609"/>
      <c r="BN41" s="609"/>
      <c r="BO41" s="609"/>
      <c r="BP41" s="609"/>
      <c r="BQ41" s="609"/>
      <c r="BR41" s="609"/>
      <c r="BS41" s="609"/>
      <c r="BT41" s="609"/>
      <c r="BU41" s="609"/>
      <c r="BV41" s="172"/>
      <c r="BW41" s="608" t="str">
        <f t="shared" si="2"/>
        <v/>
      </c>
      <c r="BX41" s="608"/>
      <c r="BY41" s="609" t="str">
        <f>IF('各会計、関係団体の財政状況及び健全化判断比率'!B75="","",'各会計、関係団体の財政状況及び健全化判断比率'!B75)</f>
        <v/>
      </c>
      <c r="BZ41" s="609"/>
      <c r="CA41" s="609"/>
      <c r="CB41" s="609"/>
      <c r="CC41" s="609"/>
      <c r="CD41" s="609"/>
      <c r="CE41" s="609"/>
      <c r="CF41" s="609"/>
      <c r="CG41" s="609"/>
      <c r="CH41" s="609"/>
      <c r="CI41" s="609"/>
      <c r="CJ41" s="609"/>
      <c r="CK41" s="609"/>
      <c r="CL41" s="609"/>
      <c r="CM41" s="609"/>
      <c r="CN41" s="172"/>
      <c r="CO41" s="608" t="str">
        <f t="shared" si="3"/>
        <v/>
      </c>
      <c r="CP41" s="608"/>
      <c r="CQ41" s="609" t="str">
        <f>IF('各会計、関係団体の財政状況及び健全化判断比率'!BS14="","",'各会計、関係団体の財政状況及び健全化判断比率'!BS14)</f>
        <v/>
      </c>
      <c r="CR41" s="609"/>
      <c r="CS41" s="609"/>
      <c r="CT41" s="609"/>
      <c r="CU41" s="609"/>
      <c r="CV41" s="609"/>
      <c r="CW41" s="609"/>
      <c r="CX41" s="609"/>
      <c r="CY41" s="609"/>
      <c r="CZ41" s="609"/>
      <c r="DA41" s="609"/>
      <c r="DB41" s="609"/>
      <c r="DC41" s="609"/>
      <c r="DD41" s="609"/>
      <c r="DE41" s="609"/>
      <c r="DG41" s="610" t="str">
        <f>IF('各会計、関係団体の財政状況及び健全化判断比率'!BR14="","",'各会計、関係団体の財政状況及び健全化判断比率'!BR14)</f>
        <v/>
      </c>
      <c r="DH41" s="610"/>
      <c r="DI41" s="199"/>
    </row>
    <row r="42" spans="1:113" ht="32.25" customHeight="1" x14ac:dyDescent="0.15">
      <c r="B42" s="196"/>
      <c r="C42" s="608" t="str">
        <f t="shared" si="5"/>
        <v/>
      </c>
      <c r="D42" s="608"/>
      <c r="E42" s="609" t="str">
        <f>IF('各会計、関係団体の財政状況及び健全化判断比率'!B15="","",'各会計、関係団体の財政状況及び健全化判断比率'!B15)</f>
        <v/>
      </c>
      <c r="F42" s="609"/>
      <c r="G42" s="609"/>
      <c r="H42" s="609"/>
      <c r="I42" s="609"/>
      <c r="J42" s="609"/>
      <c r="K42" s="609"/>
      <c r="L42" s="609"/>
      <c r="M42" s="609"/>
      <c r="N42" s="609"/>
      <c r="O42" s="609"/>
      <c r="P42" s="609"/>
      <c r="Q42" s="609"/>
      <c r="R42" s="609"/>
      <c r="S42" s="609"/>
      <c r="T42" s="172"/>
      <c r="U42" s="608" t="str">
        <f t="shared" si="4"/>
        <v/>
      </c>
      <c r="V42" s="608"/>
      <c r="W42" s="609"/>
      <c r="X42" s="609"/>
      <c r="Y42" s="609"/>
      <c r="Z42" s="609"/>
      <c r="AA42" s="609"/>
      <c r="AB42" s="609"/>
      <c r="AC42" s="609"/>
      <c r="AD42" s="609"/>
      <c r="AE42" s="609"/>
      <c r="AF42" s="609"/>
      <c r="AG42" s="609"/>
      <c r="AH42" s="609"/>
      <c r="AI42" s="609"/>
      <c r="AJ42" s="609"/>
      <c r="AK42" s="609"/>
      <c r="AL42" s="172"/>
      <c r="AM42" s="608" t="str">
        <f t="shared" si="0"/>
        <v/>
      </c>
      <c r="AN42" s="608"/>
      <c r="AO42" s="609"/>
      <c r="AP42" s="609"/>
      <c r="AQ42" s="609"/>
      <c r="AR42" s="609"/>
      <c r="AS42" s="609"/>
      <c r="AT42" s="609"/>
      <c r="AU42" s="609"/>
      <c r="AV42" s="609"/>
      <c r="AW42" s="609"/>
      <c r="AX42" s="609"/>
      <c r="AY42" s="609"/>
      <c r="AZ42" s="609"/>
      <c r="BA42" s="609"/>
      <c r="BB42" s="609"/>
      <c r="BC42" s="609"/>
      <c r="BD42" s="172"/>
      <c r="BE42" s="608" t="str">
        <f t="shared" si="1"/>
        <v/>
      </c>
      <c r="BF42" s="608"/>
      <c r="BG42" s="609"/>
      <c r="BH42" s="609"/>
      <c r="BI42" s="609"/>
      <c r="BJ42" s="609"/>
      <c r="BK42" s="609"/>
      <c r="BL42" s="609"/>
      <c r="BM42" s="609"/>
      <c r="BN42" s="609"/>
      <c r="BO42" s="609"/>
      <c r="BP42" s="609"/>
      <c r="BQ42" s="609"/>
      <c r="BR42" s="609"/>
      <c r="BS42" s="609"/>
      <c r="BT42" s="609"/>
      <c r="BU42" s="609"/>
      <c r="BV42" s="172"/>
      <c r="BW42" s="608" t="str">
        <f t="shared" si="2"/>
        <v/>
      </c>
      <c r="BX42" s="608"/>
      <c r="BY42" s="609" t="str">
        <f>IF('各会計、関係団体の財政状況及び健全化判断比率'!B76="","",'各会計、関係団体の財政状況及び健全化判断比率'!B76)</f>
        <v/>
      </c>
      <c r="BZ42" s="609"/>
      <c r="CA42" s="609"/>
      <c r="CB42" s="609"/>
      <c r="CC42" s="609"/>
      <c r="CD42" s="609"/>
      <c r="CE42" s="609"/>
      <c r="CF42" s="609"/>
      <c r="CG42" s="609"/>
      <c r="CH42" s="609"/>
      <c r="CI42" s="609"/>
      <c r="CJ42" s="609"/>
      <c r="CK42" s="609"/>
      <c r="CL42" s="609"/>
      <c r="CM42" s="609"/>
      <c r="CN42" s="172"/>
      <c r="CO42" s="608" t="str">
        <f t="shared" si="3"/>
        <v/>
      </c>
      <c r="CP42" s="608"/>
      <c r="CQ42" s="609" t="str">
        <f>IF('各会計、関係団体の財政状況及び健全化判断比率'!BS15="","",'各会計、関係団体の財政状況及び健全化判断比率'!BS15)</f>
        <v/>
      </c>
      <c r="CR42" s="609"/>
      <c r="CS42" s="609"/>
      <c r="CT42" s="609"/>
      <c r="CU42" s="609"/>
      <c r="CV42" s="609"/>
      <c r="CW42" s="609"/>
      <c r="CX42" s="609"/>
      <c r="CY42" s="609"/>
      <c r="CZ42" s="609"/>
      <c r="DA42" s="609"/>
      <c r="DB42" s="609"/>
      <c r="DC42" s="609"/>
      <c r="DD42" s="609"/>
      <c r="DE42" s="609"/>
      <c r="DG42" s="610" t="str">
        <f>IF('各会計、関係団体の財政状況及び健全化判断比率'!BR15="","",'各会計、関係団体の財政状況及び健全化判断比率'!BR15)</f>
        <v/>
      </c>
      <c r="DH42" s="610"/>
      <c r="DI42" s="199"/>
    </row>
    <row r="43" spans="1:113" ht="32.25" customHeight="1" x14ac:dyDescent="0.15">
      <c r="B43" s="196"/>
      <c r="C43" s="608" t="str">
        <f t="shared" si="5"/>
        <v/>
      </c>
      <c r="D43" s="608"/>
      <c r="E43" s="609" t="str">
        <f>IF('各会計、関係団体の財政状況及び健全化判断比率'!B16="","",'各会計、関係団体の財政状況及び健全化判断比率'!B16)</f>
        <v/>
      </c>
      <c r="F43" s="609"/>
      <c r="G43" s="609"/>
      <c r="H43" s="609"/>
      <c r="I43" s="609"/>
      <c r="J43" s="609"/>
      <c r="K43" s="609"/>
      <c r="L43" s="609"/>
      <c r="M43" s="609"/>
      <c r="N43" s="609"/>
      <c r="O43" s="609"/>
      <c r="P43" s="609"/>
      <c r="Q43" s="609"/>
      <c r="R43" s="609"/>
      <c r="S43" s="609"/>
      <c r="T43" s="172"/>
      <c r="U43" s="608" t="str">
        <f t="shared" si="4"/>
        <v/>
      </c>
      <c r="V43" s="608"/>
      <c r="W43" s="609"/>
      <c r="X43" s="609"/>
      <c r="Y43" s="609"/>
      <c r="Z43" s="609"/>
      <c r="AA43" s="609"/>
      <c r="AB43" s="609"/>
      <c r="AC43" s="609"/>
      <c r="AD43" s="609"/>
      <c r="AE43" s="609"/>
      <c r="AF43" s="609"/>
      <c r="AG43" s="609"/>
      <c r="AH43" s="609"/>
      <c r="AI43" s="609"/>
      <c r="AJ43" s="609"/>
      <c r="AK43" s="609"/>
      <c r="AL43" s="172"/>
      <c r="AM43" s="608" t="str">
        <f t="shared" si="0"/>
        <v/>
      </c>
      <c r="AN43" s="608"/>
      <c r="AO43" s="609"/>
      <c r="AP43" s="609"/>
      <c r="AQ43" s="609"/>
      <c r="AR43" s="609"/>
      <c r="AS43" s="609"/>
      <c r="AT43" s="609"/>
      <c r="AU43" s="609"/>
      <c r="AV43" s="609"/>
      <c r="AW43" s="609"/>
      <c r="AX43" s="609"/>
      <c r="AY43" s="609"/>
      <c r="AZ43" s="609"/>
      <c r="BA43" s="609"/>
      <c r="BB43" s="609"/>
      <c r="BC43" s="609"/>
      <c r="BD43" s="172"/>
      <c r="BE43" s="608" t="str">
        <f t="shared" si="1"/>
        <v/>
      </c>
      <c r="BF43" s="608"/>
      <c r="BG43" s="609"/>
      <c r="BH43" s="609"/>
      <c r="BI43" s="609"/>
      <c r="BJ43" s="609"/>
      <c r="BK43" s="609"/>
      <c r="BL43" s="609"/>
      <c r="BM43" s="609"/>
      <c r="BN43" s="609"/>
      <c r="BO43" s="609"/>
      <c r="BP43" s="609"/>
      <c r="BQ43" s="609"/>
      <c r="BR43" s="609"/>
      <c r="BS43" s="609"/>
      <c r="BT43" s="609"/>
      <c r="BU43" s="609"/>
      <c r="BV43" s="172"/>
      <c r="BW43" s="608" t="str">
        <f t="shared" si="2"/>
        <v/>
      </c>
      <c r="BX43" s="608"/>
      <c r="BY43" s="609" t="str">
        <f>IF('各会計、関係団体の財政状況及び健全化判断比率'!B77="","",'各会計、関係団体の財政状況及び健全化判断比率'!B77)</f>
        <v/>
      </c>
      <c r="BZ43" s="609"/>
      <c r="CA43" s="609"/>
      <c r="CB43" s="609"/>
      <c r="CC43" s="609"/>
      <c r="CD43" s="609"/>
      <c r="CE43" s="609"/>
      <c r="CF43" s="609"/>
      <c r="CG43" s="609"/>
      <c r="CH43" s="609"/>
      <c r="CI43" s="609"/>
      <c r="CJ43" s="609"/>
      <c r="CK43" s="609"/>
      <c r="CL43" s="609"/>
      <c r="CM43" s="609"/>
      <c r="CN43" s="172"/>
      <c r="CO43" s="608" t="str">
        <f t="shared" si="3"/>
        <v/>
      </c>
      <c r="CP43" s="608"/>
      <c r="CQ43" s="609" t="str">
        <f>IF('各会計、関係団体の財政状況及び健全化判断比率'!BS16="","",'各会計、関係団体の財政状況及び健全化判断比率'!BS16)</f>
        <v/>
      </c>
      <c r="CR43" s="609"/>
      <c r="CS43" s="609"/>
      <c r="CT43" s="609"/>
      <c r="CU43" s="609"/>
      <c r="CV43" s="609"/>
      <c r="CW43" s="609"/>
      <c r="CX43" s="609"/>
      <c r="CY43" s="609"/>
      <c r="CZ43" s="609"/>
      <c r="DA43" s="609"/>
      <c r="DB43" s="609"/>
      <c r="DC43" s="609"/>
      <c r="DD43" s="609"/>
      <c r="DE43" s="609"/>
      <c r="DG43" s="610" t="str">
        <f>IF('各会計、関係団体の財政状況及び健全化判断比率'!BR16="","",'各会計、関係団体の財政状況及び健全化判断比率'!BR16)</f>
        <v/>
      </c>
      <c r="DH43" s="610"/>
      <c r="DI43" s="199"/>
    </row>
    <row r="44" spans="1:113" ht="13.5" customHeight="1" thickBot="1" x14ac:dyDescent="0.2">
      <c r="B44" s="200"/>
      <c r="C44" s="201"/>
      <c r="D44" s="201"/>
      <c r="E44" s="201"/>
      <c r="F44" s="201"/>
      <c r="G44" s="201"/>
      <c r="H44" s="201"/>
      <c r="I44" s="201"/>
      <c r="J44" s="201"/>
      <c r="K44" s="201"/>
      <c r="L44" s="201"/>
      <c r="M44" s="201"/>
      <c r="N44" s="201"/>
      <c r="O44" s="201"/>
      <c r="P44" s="201"/>
      <c r="Q44" s="201"/>
      <c r="R44" s="201"/>
      <c r="S44" s="201"/>
      <c r="T44" s="201"/>
      <c r="U44" s="201"/>
      <c r="V44" s="201"/>
      <c r="W44" s="201"/>
      <c r="X44" s="201"/>
      <c r="Y44" s="201"/>
      <c r="Z44" s="201"/>
      <c r="AA44" s="201"/>
      <c r="AB44" s="201"/>
      <c r="AC44" s="201"/>
      <c r="AD44" s="201"/>
      <c r="AE44" s="201"/>
      <c r="AF44" s="201"/>
      <c r="AG44" s="201"/>
      <c r="AH44" s="201"/>
      <c r="AI44" s="201"/>
      <c r="AJ44" s="201"/>
      <c r="AK44" s="201"/>
      <c r="AL44" s="201"/>
      <c r="AM44" s="201"/>
      <c r="AN44" s="201"/>
      <c r="AO44" s="201"/>
      <c r="AP44" s="201"/>
      <c r="AQ44" s="201"/>
      <c r="AR44" s="201"/>
      <c r="AS44" s="201"/>
      <c r="AT44" s="201"/>
      <c r="AU44" s="201"/>
      <c r="AV44" s="201"/>
      <c r="AW44" s="201"/>
      <c r="AX44" s="201"/>
      <c r="AY44" s="201"/>
      <c r="AZ44" s="201"/>
      <c r="BA44" s="201"/>
      <c r="BB44" s="201"/>
      <c r="BC44" s="201"/>
      <c r="BD44" s="201"/>
      <c r="BE44" s="201"/>
      <c r="BF44" s="201"/>
      <c r="BG44" s="201"/>
      <c r="BH44" s="201"/>
      <c r="BI44" s="201"/>
      <c r="BJ44" s="201"/>
      <c r="BK44" s="201"/>
      <c r="BL44" s="201"/>
      <c r="BM44" s="201"/>
      <c r="BN44" s="201"/>
      <c r="BO44" s="201"/>
      <c r="BP44" s="201"/>
      <c r="BQ44" s="201"/>
      <c r="BR44" s="201"/>
      <c r="BS44" s="201"/>
      <c r="BT44" s="201"/>
      <c r="BU44" s="201"/>
      <c r="BV44" s="201"/>
      <c r="BW44" s="201"/>
      <c r="BX44" s="201"/>
      <c r="BY44" s="201"/>
      <c r="BZ44" s="201"/>
      <c r="CA44" s="201"/>
      <c r="CB44" s="201"/>
      <c r="CC44" s="201"/>
      <c r="CD44" s="201"/>
      <c r="CE44" s="201"/>
      <c r="CF44" s="201"/>
      <c r="CG44" s="201"/>
      <c r="CH44" s="201"/>
      <c r="CI44" s="201"/>
      <c r="CJ44" s="201"/>
      <c r="CK44" s="201"/>
      <c r="CL44" s="201"/>
      <c r="CM44" s="201"/>
      <c r="CN44" s="201"/>
      <c r="CO44" s="201"/>
      <c r="CP44" s="201"/>
      <c r="CQ44" s="201"/>
      <c r="CR44" s="201"/>
      <c r="CS44" s="201"/>
      <c r="CT44" s="201"/>
      <c r="CU44" s="201"/>
      <c r="CV44" s="201"/>
      <c r="CW44" s="201"/>
      <c r="CX44" s="201"/>
      <c r="CY44" s="201"/>
      <c r="CZ44" s="201"/>
      <c r="DA44" s="201"/>
      <c r="DB44" s="201"/>
      <c r="DC44" s="201"/>
      <c r="DD44" s="201"/>
      <c r="DE44" s="201"/>
      <c r="DF44" s="201"/>
      <c r="DG44" s="201"/>
      <c r="DH44" s="201"/>
      <c r="DI44" s="202"/>
    </row>
    <row r="45" spans="1:113" x14ac:dyDescent="0.15"/>
    <row r="46" spans="1:113" x14ac:dyDescent="0.15">
      <c r="B46" s="171" t="s">
        <v>206</v>
      </c>
      <c r="E46" s="611" t="s">
        <v>207</v>
      </c>
      <c r="F46" s="611"/>
      <c r="G46" s="611"/>
      <c r="H46" s="611"/>
      <c r="I46" s="611"/>
      <c r="J46" s="611"/>
      <c r="K46" s="611"/>
      <c r="L46" s="611"/>
      <c r="M46" s="611"/>
      <c r="N46" s="611"/>
      <c r="O46" s="611"/>
      <c r="P46" s="611"/>
      <c r="Q46" s="611"/>
      <c r="R46" s="611"/>
      <c r="S46" s="611"/>
      <c r="T46" s="611"/>
      <c r="U46" s="611"/>
      <c r="V46" s="611"/>
      <c r="W46" s="611"/>
      <c r="X46" s="611"/>
      <c r="Y46" s="611"/>
      <c r="Z46" s="611"/>
      <c r="AA46" s="611"/>
      <c r="AB46" s="611"/>
      <c r="AC46" s="611"/>
      <c r="AD46" s="611"/>
      <c r="AE46" s="611"/>
      <c r="AF46" s="611"/>
      <c r="AG46" s="611"/>
      <c r="AH46" s="611"/>
      <c r="AI46" s="611"/>
      <c r="AJ46" s="611"/>
      <c r="AK46" s="611"/>
      <c r="AL46" s="611"/>
      <c r="AM46" s="611"/>
      <c r="AN46" s="611"/>
      <c r="AO46" s="611"/>
      <c r="AP46" s="611"/>
      <c r="AQ46" s="611"/>
      <c r="AR46" s="611"/>
      <c r="AS46" s="611"/>
      <c r="AT46" s="611"/>
      <c r="AU46" s="611"/>
      <c r="AV46" s="611"/>
      <c r="AW46" s="611"/>
      <c r="AX46" s="611"/>
      <c r="AY46" s="611"/>
      <c r="AZ46" s="611"/>
      <c r="BA46" s="611"/>
      <c r="BB46" s="611"/>
      <c r="BC46" s="611"/>
      <c r="BD46" s="611"/>
      <c r="BE46" s="611"/>
      <c r="BF46" s="611"/>
      <c r="BG46" s="611"/>
      <c r="BH46" s="611"/>
      <c r="BI46" s="611"/>
      <c r="BJ46" s="611"/>
      <c r="BK46" s="611"/>
      <c r="BL46" s="611"/>
      <c r="BM46" s="611"/>
      <c r="BN46" s="611"/>
      <c r="BO46" s="611"/>
      <c r="BP46" s="611"/>
      <c r="BQ46" s="611"/>
      <c r="BR46" s="611"/>
      <c r="BS46" s="611"/>
      <c r="BT46" s="611"/>
      <c r="BU46" s="611"/>
      <c r="BV46" s="611"/>
      <c r="BW46" s="611"/>
      <c r="BX46" s="611"/>
      <c r="BY46" s="611"/>
      <c r="BZ46" s="611"/>
      <c r="CA46" s="611"/>
      <c r="CB46" s="611"/>
      <c r="CC46" s="611"/>
      <c r="CD46" s="611"/>
      <c r="CE46" s="611"/>
      <c r="CF46" s="611"/>
      <c r="CG46" s="611"/>
      <c r="CH46" s="611"/>
      <c r="CI46" s="611"/>
      <c r="CJ46" s="611"/>
      <c r="CK46" s="611"/>
      <c r="CL46" s="611"/>
      <c r="CM46" s="611"/>
      <c r="CN46" s="611"/>
      <c r="CO46" s="611"/>
      <c r="CP46" s="611"/>
      <c r="CQ46" s="611"/>
      <c r="CR46" s="611"/>
      <c r="CS46" s="611"/>
      <c r="CT46" s="611"/>
      <c r="CU46" s="611"/>
      <c r="CV46" s="611"/>
      <c r="CW46" s="611"/>
      <c r="CX46" s="611"/>
      <c r="CY46" s="611"/>
      <c r="CZ46" s="611"/>
      <c r="DA46" s="611"/>
      <c r="DB46" s="611"/>
      <c r="DC46" s="611"/>
      <c r="DD46" s="611"/>
      <c r="DE46" s="611"/>
      <c r="DF46" s="611"/>
      <c r="DG46" s="611"/>
      <c r="DH46" s="611"/>
      <c r="DI46" s="611"/>
    </row>
    <row r="47" spans="1:113" x14ac:dyDescent="0.15">
      <c r="E47" s="611" t="s">
        <v>208</v>
      </c>
      <c r="F47" s="611"/>
      <c r="G47" s="611"/>
      <c r="H47" s="611"/>
      <c r="I47" s="611"/>
      <c r="J47" s="611"/>
      <c r="K47" s="611"/>
      <c r="L47" s="611"/>
      <c r="M47" s="611"/>
      <c r="N47" s="611"/>
      <c r="O47" s="611"/>
      <c r="P47" s="611"/>
      <c r="Q47" s="611"/>
      <c r="R47" s="611"/>
      <c r="S47" s="611"/>
      <c r="T47" s="611"/>
      <c r="U47" s="611"/>
      <c r="V47" s="611"/>
      <c r="W47" s="611"/>
      <c r="X47" s="611"/>
      <c r="Y47" s="611"/>
      <c r="Z47" s="611"/>
      <c r="AA47" s="611"/>
      <c r="AB47" s="611"/>
      <c r="AC47" s="611"/>
      <c r="AD47" s="611"/>
      <c r="AE47" s="611"/>
      <c r="AF47" s="611"/>
      <c r="AG47" s="611"/>
      <c r="AH47" s="611"/>
      <c r="AI47" s="611"/>
      <c r="AJ47" s="611"/>
      <c r="AK47" s="611"/>
      <c r="AL47" s="611"/>
      <c r="AM47" s="611"/>
      <c r="AN47" s="611"/>
      <c r="AO47" s="611"/>
      <c r="AP47" s="611"/>
      <c r="AQ47" s="611"/>
      <c r="AR47" s="611"/>
      <c r="AS47" s="611"/>
      <c r="AT47" s="611"/>
      <c r="AU47" s="611"/>
      <c r="AV47" s="611"/>
      <c r="AW47" s="611"/>
      <c r="AX47" s="611"/>
      <c r="AY47" s="611"/>
      <c r="AZ47" s="611"/>
      <c r="BA47" s="611"/>
      <c r="BB47" s="611"/>
      <c r="BC47" s="611"/>
      <c r="BD47" s="611"/>
      <c r="BE47" s="611"/>
      <c r="BF47" s="611"/>
      <c r="BG47" s="611"/>
      <c r="BH47" s="611"/>
      <c r="BI47" s="611"/>
      <c r="BJ47" s="611"/>
      <c r="BK47" s="611"/>
      <c r="BL47" s="611"/>
      <c r="BM47" s="611"/>
      <c r="BN47" s="611"/>
      <c r="BO47" s="611"/>
      <c r="BP47" s="611"/>
      <c r="BQ47" s="611"/>
      <c r="BR47" s="611"/>
      <c r="BS47" s="611"/>
      <c r="BT47" s="611"/>
      <c r="BU47" s="611"/>
      <c r="BV47" s="611"/>
      <c r="BW47" s="611"/>
      <c r="BX47" s="611"/>
      <c r="BY47" s="611"/>
      <c r="BZ47" s="611"/>
      <c r="CA47" s="611"/>
      <c r="CB47" s="611"/>
      <c r="CC47" s="611"/>
      <c r="CD47" s="611"/>
      <c r="CE47" s="611"/>
      <c r="CF47" s="611"/>
      <c r="CG47" s="611"/>
      <c r="CH47" s="611"/>
      <c r="CI47" s="611"/>
      <c r="CJ47" s="611"/>
      <c r="CK47" s="611"/>
      <c r="CL47" s="611"/>
      <c r="CM47" s="611"/>
      <c r="CN47" s="611"/>
      <c r="CO47" s="611"/>
      <c r="CP47" s="611"/>
      <c r="CQ47" s="611"/>
      <c r="CR47" s="611"/>
      <c r="CS47" s="611"/>
      <c r="CT47" s="611"/>
      <c r="CU47" s="611"/>
      <c r="CV47" s="611"/>
      <c r="CW47" s="611"/>
      <c r="CX47" s="611"/>
      <c r="CY47" s="611"/>
      <c r="CZ47" s="611"/>
      <c r="DA47" s="611"/>
      <c r="DB47" s="611"/>
      <c r="DC47" s="611"/>
      <c r="DD47" s="611"/>
      <c r="DE47" s="611"/>
      <c r="DF47" s="611"/>
      <c r="DG47" s="611"/>
      <c r="DH47" s="611"/>
      <c r="DI47" s="611"/>
    </row>
    <row r="48" spans="1:113" x14ac:dyDescent="0.15">
      <c r="E48" s="611" t="s">
        <v>209</v>
      </c>
      <c r="F48" s="611"/>
      <c r="G48" s="611"/>
      <c r="H48" s="611"/>
      <c r="I48" s="611"/>
      <c r="J48" s="611"/>
      <c r="K48" s="611"/>
      <c r="L48" s="611"/>
      <c r="M48" s="611"/>
      <c r="N48" s="611"/>
      <c r="O48" s="611"/>
      <c r="P48" s="611"/>
      <c r="Q48" s="611"/>
      <c r="R48" s="611"/>
      <c r="S48" s="611"/>
      <c r="T48" s="611"/>
      <c r="U48" s="611"/>
      <c r="V48" s="611"/>
      <c r="W48" s="611"/>
      <c r="X48" s="611"/>
      <c r="Y48" s="611"/>
      <c r="Z48" s="611"/>
      <c r="AA48" s="611"/>
      <c r="AB48" s="611"/>
      <c r="AC48" s="611"/>
      <c r="AD48" s="611"/>
      <c r="AE48" s="611"/>
      <c r="AF48" s="611"/>
      <c r="AG48" s="611"/>
      <c r="AH48" s="611"/>
      <c r="AI48" s="611"/>
      <c r="AJ48" s="611"/>
      <c r="AK48" s="611"/>
      <c r="AL48" s="611"/>
      <c r="AM48" s="611"/>
      <c r="AN48" s="611"/>
      <c r="AO48" s="611"/>
      <c r="AP48" s="611"/>
      <c r="AQ48" s="611"/>
      <c r="AR48" s="611"/>
      <c r="AS48" s="611"/>
      <c r="AT48" s="611"/>
      <c r="AU48" s="611"/>
      <c r="AV48" s="611"/>
      <c r="AW48" s="611"/>
      <c r="AX48" s="611"/>
      <c r="AY48" s="611"/>
      <c r="AZ48" s="611"/>
      <c r="BA48" s="611"/>
      <c r="BB48" s="611"/>
      <c r="BC48" s="611"/>
      <c r="BD48" s="611"/>
      <c r="BE48" s="611"/>
      <c r="BF48" s="611"/>
      <c r="BG48" s="611"/>
      <c r="BH48" s="611"/>
      <c r="BI48" s="611"/>
      <c r="BJ48" s="611"/>
      <c r="BK48" s="611"/>
      <c r="BL48" s="611"/>
      <c r="BM48" s="611"/>
      <c r="BN48" s="611"/>
      <c r="BO48" s="611"/>
      <c r="BP48" s="611"/>
      <c r="BQ48" s="611"/>
      <c r="BR48" s="611"/>
      <c r="BS48" s="611"/>
      <c r="BT48" s="611"/>
      <c r="BU48" s="611"/>
      <c r="BV48" s="611"/>
      <c r="BW48" s="611"/>
      <c r="BX48" s="611"/>
      <c r="BY48" s="611"/>
      <c r="BZ48" s="611"/>
      <c r="CA48" s="611"/>
      <c r="CB48" s="611"/>
      <c r="CC48" s="611"/>
      <c r="CD48" s="611"/>
      <c r="CE48" s="611"/>
      <c r="CF48" s="611"/>
      <c r="CG48" s="611"/>
      <c r="CH48" s="611"/>
      <c r="CI48" s="611"/>
      <c r="CJ48" s="611"/>
      <c r="CK48" s="611"/>
      <c r="CL48" s="611"/>
      <c r="CM48" s="611"/>
      <c r="CN48" s="611"/>
      <c r="CO48" s="611"/>
      <c r="CP48" s="611"/>
      <c r="CQ48" s="611"/>
      <c r="CR48" s="611"/>
      <c r="CS48" s="611"/>
      <c r="CT48" s="611"/>
      <c r="CU48" s="611"/>
      <c r="CV48" s="611"/>
      <c r="CW48" s="611"/>
      <c r="CX48" s="611"/>
      <c r="CY48" s="611"/>
      <c r="CZ48" s="611"/>
      <c r="DA48" s="611"/>
      <c r="DB48" s="611"/>
      <c r="DC48" s="611"/>
      <c r="DD48" s="611"/>
      <c r="DE48" s="611"/>
      <c r="DF48" s="611"/>
      <c r="DG48" s="611"/>
      <c r="DH48" s="611"/>
      <c r="DI48" s="611"/>
    </row>
    <row r="49" spans="5:113" x14ac:dyDescent="0.15">
      <c r="E49" s="612" t="s">
        <v>210</v>
      </c>
      <c r="F49" s="612"/>
      <c r="G49" s="612"/>
      <c r="H49" s="612"/>
      <c r="I49" s="612"/>
      <c r="J49" s="612"/>
      <c r="K49" s="612"/>
      <c r="L49" s="612"/>
      <c r="M49" s="612"/>
      <c r="N49" s="612"/>
      <c r="O49" s="612"/>
      <c r="P49" s="612"/>
      <c r="Q49" s="612"/>
      <c r="R49" s="612"/>
      <c r="S49" s="612"/>
      <c r="T49" s="612"/>
      <c r="U49" s="612"/>
      <c r="V49" s="612"/>
      <c r="W49" s="612"/>
      <c r="X49" s="612"/>
      <c r="Y49" s="612"/>
      <c r="Z49" s="612"/>
      <c r="AA49" s="612"/>
      <c r="AB49" s="612"/>
      <c r="AC49" s="612"/>
      <c r="AD49" s="612"/>
      <c r="AE49" s="612"/>
      <c r="AF49" s="612"/>
      <c r="AG49" s="612"/>
      <c r="AH49" s="612"/>
      <c r="AI49" s="612"/>
      <c r="AJ49" s="612"/>
      <c r="AK49" s="612"/>
      <c r="AL49" s="612"/>
      <c r="AM49" s="612"/>
      <c r="AN49" s="612"/>
      <c r="AO49" s="612"/>
      <c r="AP49" s="612"/>
      <c r="AQ49" s="612"/>
      <c r="AR49" s="612"/>
      <c r="AS49" s="612"/>
      <c r="AT49" s="612"/>
      <c r="AU49" s="612"/>
      <c r="AV49" s="612"/>
      <c r="AW49" s="612"/>
      <c r="AX49" s="612"/>
      <c r="AY49" s="612"/>
      <c r="AZ49" s="612"/>
      <c r="BA49" s="612"/>
      <c r="BB49" s="612"/>
      <c r="BC49" s="612"/>
      <c r="BD49" s="612"/>
      <c r="BE49" s="612"/>
      <c r="BF49" s="612"/>
      <c r="BG49" s="612"/>
      <c r="BH49" s="612"/>
      <c r="BI49" s="612"/>
      <c r="BJ49" s="612"/>
      <c r="BK49" s="612"/>
      <c r="BL49" s="612"/>
      <c r="BM49" s="612"/>
      <c r="BN49" s="612"/>
      <c r="BO49" s="612"/>
      <c r="BP49" s="612"/>
      <c r="BQ49" s="612"/>
      <c r="BR49" s="612"/>
      <c r="BS49" s="612"/>
      <c r="BT49" s="612"/>
      <c r="BU49" s="612"/>
      <c r="BV49" s="612"/>
      <c r="BW49" s="612"/>
      <c r="BX49" s="612"/>
      <c r="BY49" s="612"/>
      <c r="BZ49" s="612"/>
      <c r="CA49" s="612"/>
      <c r="CB49" s="612"/>
      <c r="CC49" s="612"/>
      <c r="CD49" s="612"/>
      <c r="CE49" s="612"/>
      <c r="CF49" s="612"/>
      <c r="CG49" s="612"/>
      <c r="CH49" s="612"/>
      <c r="CI49" s="612"/>
      <c r="CJ49" s="612"/>
      <c r="CK49" s="612"/>
      <c r="CL49" s="612"/>
      <c r="CM49" s="612"/>
      <c r="CN49" s="612"/>
      <c r="CO49" s="612"/>
      <c r="CP49" s="612"/>
      <c r="CQ49" s="612"/>
      <c r="CR49" s="612"/>
      <c r="CS49" s="612"/>
      <c r="CT49" s="612"/>
      <c r="CU49" s="612"/>
      <c r="CV49" s="612"/>
      <c r="CW49" s="612"/>
      <c r="CX49" s="612"/>
      <c r="CY49" s="612"/>
      <c r="CZ49" s="612"/>
      <c r="DA49" s="612"/>
      <c r="DB49" s="612"/>
      <c r="DC49" s="612"/>
      <c r="DD49" s="612"/>
      <c r="DE49" s="612"/>
      <c r="DF49" s="612"/>
      <c r="DG49" s="612"/>
      <c r="DH49" s="612"/>
      <c r="DI49" s="612"/>
    </row>
    <row r="50" spans="5:113" x14ac:dyDescent="0.15">
      <c r="E50" s="611" t="s">
        <v>211</v>
      </c>
      <c r="F50" s="611"/>
      <c r="G50" s="611"/>
      <c r="H50" s="611"/>
      <c r="I50" s="611"/>
      <c r="J50" s="611"/>
      <c r="K50" s="611"/>
      <c r="L50" s="611"/>
      <c r="M50" s="611"/>
      <c r="N50" s="611"/>
      <c r="O50" s="611"/>
      <c r="P50" s="611"/>
      <c r="Q50" s="611"/>
      <c r="R50" s="611"/>
      <c r="S50" s="611"/>
      <c r="T50" s="611"/>
      <c r="U50" s="611"/>
      <c r="V50" s="611"/>
      <c r="W50" s="611"/>
      <c r="X50" s="611"/>
      <c r="Y50" s="611"/>
      <c r="Z50" s="611"/>
      <c r="AA50" s="611"/>
      <c r="AB50" s="611"/>
      <c r="AC50" s="611"/>
      <c r="AD50" s="611"/>
      <c r="AE50" s="611"/>
      <c r="AF50" s="611"/>
      <c r="AG50" s="611"/>
      <c r="AH50" s="611"/>
      <c r="AI50" s="611"/>
      <c r="AJ50" s="611"/>
      <c r="AK50" s="611"/>
      <c r="AL50" s="611"/>
      <c r="AM50" s="611"/>
      <c r="AN50" s="611"/>
      <c r="AO50" s="611"/>
      <c r="AP50" s="611"/>
      <c r="AQ50" s="611"/>
      <c r="AR50" s="611"/>
      <c r="AS50" s="611"/>
      <c r="AT50" s="611"/>
      <c r="AU50" s="611"/>
      <c r="AV50" s="611"/>
      <c r="AW50" s="611"/>
      <c r="AX50" s="611"/>
      <c r="AY50" s="611"/>
      <c r="AZ50" s="611"/>
      <c r="BA50" s="611"/>
      <c r="BB50" s="611"/>
      <c r="BC50" s="611"/>
      <c r="BD50" s="611"/>
      <c r="BE50" s="611"/>
      <c r="BF50" s="611"/>
      <c r="BG50" s="611"/>
      <c r="BH50" s="611"/>
      <c r="BI50" s="611"/>
      <c r="BJ50" s="611"/>
      <c r="BK50" s="611"/>
      <c r="BL50" s="611"/>
      <c r="BM50" s="611"/>
      <c r="BN50" s="611"/>
      <c r="BO50" s="611"/>
      <c r="BP50" s="611"/>
      <c r="BQ50" s="611"/>
      <c r="BR50" s="611"/>
      <c r="BS50" s="611"/>
      <c r="BT50" s="611"/>
      <c r="BU50" s="611"/>
      <c r="BV50" s="611"/>
      <c r="BW50" s="611"/>
      <c r="BX50" s="611"/>
      <c r="BY50" s="611"/>
      <c r="BZ50" s="611"/>
      <c r="CA50" s="611"/>
      <c r="CB50" s="611"/>
      <c r="CC50" s="611"/>
      <c r="CD50" s="611"/>
      <c r="CE50" s="611"/>
      <c r="CF50" s="611"/>
      <c r="CG50" s="611"/>
      <c r="CH50" s="611"/>
      <c r="CI50" s="611"/>
      <c r="CJ50" s="611"/>
      <c r="CK50" s="611"/>
      <c r="CL50" s="611"/>
      <c r="CM50" s="611"/>
      <c r="CN50" s="611"/>
      <c r="CO50" s="611"/>
      <c r="CP50" s="611"/>
      <c r="CQ50" s="611"/>
      <c r="CR50" s="611"/>
      <c r="CS50" s="611"/>
      <c r="CT50" s="611"/>
      <c r="CU50" s="611"/>
      <c r="CV50" s="611"/>
      <c r="CW50" s="611"/>
      <c r="CX50" s="611"/>
      <c r="CY50" s="611"/>
      <c r="CZ50" s="611"/>
      <c r="DA50" s="611"/>
      <c r="DB50" s="611"/>
      <c r="DC50" s="611"/>
      <c r="DD50" s="611"/>
      <c r="DE50" s="611"/>
      <c r="DF50" s="611"/>
      <c r="DG50" s="611"/>
      <c r="DH50" s="611"/>
      <c r="DI50" s="611"/>
    </row>
    <row r="51" spans="5:113" x14ac:dyDescent="0.15">
      <c r="E51" s="611" t="s">
        <v>212</v>
      </c>
      <c r="F51" s="611"/>
      <c r="G51" s="611"/>
      <c r="H51" s="611"/>
      <c r="I51" s="611"/>
      <c r="J51" s="611"/>
      <c r="K51" s="611"/>
      <c r="L51" s="611"/>
      <c r="M51" s="611"/>
      <c r="N51" s="611"/>
      <c r="O51" s="611"/>
      <c r="P51" s="611"/>
      <c r="Q51" s="611"/>
      <c r="R51" s="611"/>
      <c r="S51" s="611"/>
      <c r="T51" s="611"/>
      <c r="U51" s="611"/>
      <c r="V51" s="611"/>
      <c r="W51" s="611"/>
      <c r="X51" s="611"/>
      <c r="Y51" s="611"/>
      <c r="Z51" s="611"/>
      <c r="AA51" s="611"/>
      <c r="AB51" s="611"/>
      <c r="AC51" s="611"/>
      <c r="AD51" s="611"/>
      <c r="AE51" s="611"/>
      <c r="AF51" s="611"/>
      <c r="AG51" s="611"/>
      <c r="AH51" s="611"/>
      <c r="AI51" s="611"/>
      <c r="AJ51" s="611"/>
      <c r="AK51" s="611"/>
      <c r="AL51" s="611"/>
      <c r="AM51" s="611"/>
      <c r="AN51" s="611"/>
      <c r="AO51" s="611"/>
      <c r="AP51" s="611"/>
      <c r="AQ51" s="611"/>
      <c r="AR51" s="611"/>
      <c r="AS51" s="611"/>
      <c r="AT51" s="611"/>
      <c r="AU51" s="611"/>
      <c r="AV51" s="611"/>
      <c r="AW51" s="611"/>
      <c r="AX51" s="611"/>
      <c r="AY51" s="611"/>
      <c r="AZ51" s="611"/>
      <c r="BA51" s="611"/>
      <c r="BB51" s="611"/>
      <c r="BC51" s="611"/>
      <c r="BD51" s="611"/>
      <c r="BE51" s="611"/>
      <c r="BF51" s="611"/>
      <c r="BG51" s="611"/>
      <c r="BH51" s="611"/>
      <c r="BI51" s="611"/>
      <c r="BJ51" s="611"/>
      <c r="BK51" s="611"/>
      <c r="BL51" s="611"/>
      <c r="BM51" s="611"/>
      <c r="BN51" s="611"/>
      <c r="BO51" s="611"/>
      <c r="BP51" s="611"/>
      <c r="BQ51" s="611"/>
      <c r="BR51" s="611"/>
      <c r="BS51" s="611"/>
      <c r="BT51" s="611"/>
      <c r="BU51" s="611"/>
      <c r="BV51" s="611"/>
      <c r="BW51" s="611"/>
      <c r="BX51" s="611"/>
      <c r="BY51" s="611"/>
      <c r="BZ51" s="611"/>
      <c r="CA51" s="611"/>
      <c r="CB51" s="611"/>
      <c r="CC51" s="611"/>
      <c r="CD51" s="611"/>
      <c r="CE51" s="611"/>
      <c r="CF51" s="611"/>
      <c r="CG51" s="611"/>
      <c r="CH51" s="611"/>
      <c r="CI51" s="611"/>
      <c r="CJ51" s="611"/>
      <c r="CK51" s="611"/>
      <c r="CL51" s="611"/>
      <c r="CM51" s="611"/>
      <c r="CN51" s="611"/>
      <c r="CO51" s="611"/>
      <c r="CP51" s="611"/>
      <c r="CQ51" s="611"/>
      <c r="CR51" s="611"/>
      <c r="CS51" s="611"/>
      <c r="CT51" s="611"/>
      <c r="CU51" s="611"/>
      <c r="CV51" s="611"/>
      <c r="CW51" s="611"/>
      <c r="CX51" s="611"/>
      <c r="CY51" s="611"/>
      <c r="CZ51" s="611"/>
      <c r="DA51" s="611"/>
      <c r="DB51" s="611"/>
      <c r="DC51" s="611"/>
      <c r="DD51" s="611"/>
      <c r="DE51" s="611"/>
      <c r="DF51" s="611"/>
      <c r="DG51" s="611"/>
      <c r="DH51" s="611"/>
      <c r="DI51" s="611"/>
    </row>
    <row r="52" spans="5:113" x14ac:dyDescent="0.15">
      <c r="E52" s="611" t="s">
        <v>213</v>
      </c>
      <c r="F52" s="611"/>
      <c r="G52" s="611"/>
      <c r="H52" s="611"/>
      <c r="I52" s="611"/>
      <c r="J52" s="611"/>
      <c r="K52" s="611"/>
      <c r="L52" s="611"/>
      <c r="M52" s="611"/>
      <c r="N52" s="611"/>
      <c r="O52" s="611"/>
      <c r="P52" s="611"/>
      <c r="Q52" s="611"/>
      <c r="R52" s="611"/>
      <c r="S52" s="611"/>
      <c r="T52" s="611"/>
      <c r="U52" s="611"/>
      <c r="V52" s="611"/>
      <c r="W52" s="611"/>
      <c r="X52" s="611"/>
      <c r="Y52" s="611"/>
      <c r="Z52" s="611"/>
      <c r="AA52" s="611"/>
      <c r="AB52" s="611"/>
      <c r="AC52" s="611"/>
      <c r="AD52" s="611"/>
      <c r="AE52" s="611"/>
      <c r="AF52" s="611"/>
      <c r="AG52" s="611"/>
      <c r="AH52" s="611"/>
      <c r="AI52" s="611"/>
      <c r="AJ52" s="611"/>
      <c r="AK52" s="611"/>
      <c r="AL52" s="611"/>
      <c r="AM52" s="611"/>
      <c r="AN52" s="611"/>
      <c r="AO52" s="611"/>
      <c r="AP52" s="611"/>
      <c r="AQ52" s="611"/>
      <c r="AR52" s="611"/>
      <c r="AS52" s="611"/>
      <c r="AT52" s="611"/>
      <c r="AU52" s="611"/>
      <c r="AV52" s="611"/>
      <c r="AW52" s="611"/>
      <c r="AX52" s="611"/>
      <c r="AY52" s="611"/>
      <c r="AZ52" s="611"/>
      <c r="BA52" s="611"/>
      <c r="BB52" s="611"/>
      <c r="BC52" s="611"/>
      <c r="BD52" s="611"/>
      <c r="BE52" s="611"/>
      <c r="BF52" s="611"/>
      <c r="BG52" s="611"/>
      <c r="BH52" s="611"/>
      <c r="BI52" s="611"/>
      <c r="BJ52" s="611"/>
      <c r="BK52" s="611"/>
      <c r="BL52" s="611"/>
      <c r="BM52" s="611"/>
      <c r="BN52" s="611"/>
      <c r="BO52" s="611"/>
      <c r="BP52" s="611"/>
      <c r="BQ52" s="611"/>
      <c r="BR52" s="611"/>
      <c r="BS52" s="611"/>
      <c r="BT52" s="611"/>
      <c r="BU52" s="611"/>
      <c r="BV52" s="611"/>
      <c r="BW52" s="611"/>
      <c r="BX52" s="611"/>
      <c r="BY52" s="611"/>
      <c r="BZ52" s="611"/>
      <c r="CA52" s="611"/>
      <c r="CB52" s="611"/>
      <c r="CC52" s="611"/>
      <c r="CD52" s="611"/>
      <c r="CE52" s="611"/>
      <c r="CF52" s="611"/>
      <c r="CG52" s="611"/>
      <c r="CH52" s="611"/>
      <c r="CI52" s="611"/>
      <c r="CJ52" s="611"/>
      <c r="CK52" s="611"/>
      <c r="CL52" s="611"/>
      <c r="CM52" s="611"/>
      <c r="CN52" s="611"/>
      <c r="CO52" s="611"/>
      <c r="CP52" s="611"/>
      <c r="CQ52" s="611"/>
      <c r="CR52" s="611"/>
      <c r="CS52" s="611"/>
      <c r="CT52" s="611"/>
      <c r="CU52" s="611"/>
      <c r="CV52" s="611"/>
      <c r="CW52" s="611"/>
      <c r="CX52" s="611"/>
      <c r="CY52" s="611"/>
      <c r="CZ52" s="611"/>
      <c r="DA52" s="611"/>
      <c r="DB52" s="611"/>
      <c r="DC52" s="611"/>
      <c r="DD52" s="611"/>
      <c r="DE52" s="611"/>
      <c r="DF52" s="611"/>
      <c r="DG52" s="611"/>
      <c r="DH52" s="611"/>
      <c r="DI52" s="611"/>
    </row>
    <row r="53" spans="5:113" x14ac:dyDescent="0.15">
      <c r="E53" s="348" t="s">
        <v>559</v>
      </c>
    </row>
    <row r="54" spans="5:113" x14ac:dyDescent="0.15"/>
    <row r="55" spans="5:113" x14ac:dyDescent="0.15"/>
    <row r="56" spans="5:113" x14ac:dyDescent="0.15"/>
  </sheetData>
  <sheetProtection password="C5BB" sheet="1" objects="1" scenarios="1"/>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70" zoomScaleNormal="7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522</v>
      </c>
      <c r="G33" s="29" t="s">
        <v>523</v>
      </c>
      <c r="H33" s="29" t="s">
        <v>524</v>
      </c>
      <c r="I33" s="29" t="s">
        <v>525</v>
      </c>
      <c r="J33" s="30" t="s">
        <v>526</v>
      </c>
      <c r="K33" s="22"/>
      <c r="L33" s="22"/>
      <c r="M33" s="22"/>
      <c r="N33" s="22"/>
      <c r="O33" s="22"/>
      <c r="P33" s="22"/>
    </row>
    <row r="34" spans="1:16" ht="39" customHeight="1" x14ac:dyDescent="0.15">
      <c r="A34" s="22"/>
      <c r="B34" s="31"/>
      <c r="C34" s="1159" t="s">
        <v>529</v>
      </c>
      <c r="D34" s="1159"/>
      <c r="E34" s="1160"/>
      <c r="F34" s="32">
        <v>16.420000000000002</v>
      </c>
      <c r="G34" s="33">
        <v>17.64</v>
      </c>
      <c r="H34" s="33">
        <v>18.89</v>
      </c>
      <c r="I34" s="33">
        <v>18.52</v>
      </c>
      <c r="J34" s="34">
        <v>22.17</v>
      </c>
      <c r="K34" s="22"/>
      <c r="L34" s="22"/>
      <c r="M34" s="22"/>
      <c r="N34" s="22"/>
      <c r="O34" s="22"/>
      <c r="P34" s="22"/>
    </row>
    <row r="35" spans="1:16" ht="39" customHeight="1" x14ac:dyDescent="0.15">
      <c r="A35" s="22"/>
      <c r="B35" s="35"/>
      <c r="C35" s="1155" t="s">
        <v>530</v>
      </c>
      <c r="D35" s="1155"/>
      <c r="E35" s="1156"/>
      <c r="F35" s="36">
        <v>4.16</v>
      </c>
      <c r="G35" s="37">
        <v>1.53</v>
      </c>
      <c r="H35" s="37">
        <v>4.99</v>
      </c>
      <c r="I35" s="37">
        <v>7.36</v>
      </c>
      <c r="J35" s="38">
        <v>7.09</v>
      </c>
      <c r="K35" s="22"/>
      <c r="L35" s="22"/>
      <c r="M35" s="22"/>
      <c r="N35" s="22"/>
      <c r="O35" s="22"/>
      <c r="P35" s="22"/>
    </row>
    <row r="36" spans="1:16" ht="39" customHeight="1" x14ac:dyDescent="0.15">
      <c r="A36" s="22"/>
      <c r="B36" s="35"/>
      <c r="C36" s="1155" t="s">
        <v>531</v>
      </c>
      <c r="D36" s="1155"/>
      <c r="E36" s="1156"/>
      <c r="F36" s="36">
        <v>0.57999999999999996</v>
      </c>
      <c r="G36" s="37">
        <v>0.9</v>
      </c>
      <c r="H36" s="37">
        <v>0.65</v>
      </c>
      <c r="I36" s="37">
        <v>0.52</v>
      </c>
      <c r="J36" s="38">
        <v>0.89</v>
      </c>
      <c r="K36" s="22"/>
      <c r="L36" s="22"/>
      <c r="M36" s="22"/>
      <c r="N36" s="22"/>
      <c r="O36" s="22"/>
      <c r="P36" s="22"/>
    </row>
    <row r="37" spans="1:16" ht="39" customHeight="1" x14ac:dyDescent="0.15">
      <c r="A37" s="22"/>
      <c r="B37" s="35"/>
      <c r="C37" s="1155" t="s">
        <v>532</v>
      </c>
      <c r="D37" s="1155"/>
      <c r="E37" s="1156"/>
      <c r="F37" s="36">
        <v>0.7</v>
      </c>
      <c r="G37" s="37">
        <v>0.01</v>
      </c>
      <c r="H37" s="37">
        <v>0.05</v>
      </c>
      <c r="I37" s="37">
        <v>0.31</v>
      </c>
      <c r="J37" s="38">
        <v>0.39</v>
      </c>
      <c r="K37" s="22"/>
      <c r="L37" s="22"/>
      <c r="M37" s="22"/>
      <c r="N37" s="22"/>
      <c r="O37" s="22"/>
      <c r="P37" s="22"/>
    </row>
    <row r="38" spans="1:16" ht="39" customHeight="1" x14ac:dyDescent="0.15">
      <c r="A38" s="22"/>
      <c r="B38" s="35"/>
      <c r="C38" s="1155" t="s">
        <v>533</v>
      </c>
      <c r="D38" s="1155"/>
      <c r="E38" s="1156"/>
      <c r="F38" s="36">
        <v>0.1</v>
      </c>
      <c r="G38" s="37">
        <v>0.11</v>
      </c>
      <c r="H38" s="37">
        <v>0.11</v>
      </c>
      <c r="I38" s="37">
        <v>0.11</v>
      </c>
      <c r="J38" s="38">
        <v>0.11</v>
      </c>
      <c r="K38" s="22"/>
      <c r="L38" s="22"/>
      <c r="M38" s="22"/>
      <c r="N38" s="22"/>
      <c r="O38" s="22"/>
      <c r="P38" s="22"/>
    </row>
    <row r="39" spans="1:16" ht="39" customHeight="1" x14ac:dyDescent="0.15">
      <c r="A39" s="22"/>
      <c r="B39" s="35"/>
      <c r="C39" s="1155" t="s">
        <v>534</v>
      </c>
      <c r="D39" s="1155"/>
      <c r="E39" s="1156"/>
      <c r="F39" s="36">
        <v>0.01</v>
      </c>
      <c r="G39" s="37">
        <v>0</v>
      </c>
      <c r="H39" s="37">
        <v>0.01</v>
      </c>
      <c r="I39" s="37">
        <v>0.01</v>
      </c>
      <c r="J39" s="38">
        <v>0.03</v>
      </c>
      <c r="K39" s="22"/>
      <c r="L39" s="22"/>
      <c r="M39" s="22"/>
      <c r="N39" s="22"/>
      <c r="O39" s="22"/>
      <c r="P39" s="22"/>
    </row>
    <row r="40" spans="1:16" ht="39" customHeight="1" x14ac:dyDescent="0.15">
      <c r="A40" s="22"/>
      <c r="B40" s="35"/>
      <c r="C40" s="1155" t="s">
        <v>535</v>
      </c>
      <c r="D40" s="1155"/>
      <c r="E40" s="1156"/>
      <c r="F40" s="36">
        <v>0</v>
      </c>
      <c r="G40" s="37">
        <v>0.11</v>
      </c>
      <c r="H40" s="37">
        <v>0</v>
      </c>
      <c r="I40" s="37">
        <v>0</v>
      </c>
      <c r="J40" s="38">
        <v>0.02</v>
      </c>
      <c r="K40" s="22"/>
      <c r="L40" s="22"/>
      <c r="M40" s="22"/>
      <c r="N40" s="22"/>
      <c r="O40" s="22"/>
      <c r="P40" s="22"/>
    </row>
    <row r="41" spans="1:16" ht="39" customHeight="1" x14ac:dyDescent="0.15">
      <c r="A41" s="22"/>
      <c r="B41" s="35"/>
      <c r="C41" s="1155" t="s">
        <v>536</v>
      </c>
      <c r="D41" s="1155"/>
      <c r="E41" s="1156"/>
      <c r="F41" s="36">
        <v>0.01</v>
      </c>
      <c r="G41" s="37">
        <v>0.06</v>
      </c>
      <c r="H41" s="37">
        <v>0.02</v>
      </c>
      <c r="I41" s="37">
        <v>0.03</v>
      </c>
      <c r="J41" s="38">
        <v>0.01</v>
      </c>
      <c r="K41" s="22"/>
      <c r="L41" s="22"/>
      <c r="M41" s="22"/>
      <c r="N41" s="22"/>
      <c r="O41" s="22"/>
      <c r="P41" s="22"/>
    </row>
    <row r="42" spans="1:16" ht="39" customHeight="1" x14ac:dyDescent="0.15">
      <c r="A42" s="22"/>
      <c r="B42" s="39"/>
      <c r="C42" s="1155" t="s">
        <v>537</v>
      </c>
      <c r="D42" s="1155"/>
      <c r="E42" s="1156"/>
      <c r="F42" s="36" t="s">
        <v>480</v>
      </c>
      <c r="G42" s="37" t="s">
        <v>480</v>
      </c>
      <c r="H42" s="37" t="s">
        <v>480</v>
      </c>
      <c r="I42" s="37" t="s">
        <v>480</v>
      </c>
      <c r="J42" s="38" t="s">
        <v>480</v>
      </c>
      <c r="K42" s="22"/>
      <c r="L42" s="22"/>
      <c r="M42" s="22"/>
      <c r="N42" s="22"/>
      <c r="O42" s="22"/>
      <c r="P42" s="22"/>
    </row>
    <row r="43" spans="1:16" ht="39" customHeight="1" thickBot="1" x14ac:dyDescent="0.2">
      <c r="A43" s="22"/>
      <c r="B43" s="40"/>
      <c r="C43" s="1157" t="s">
        <v>538</v>
      </c>
      <c r="D43" s="1157"/>
      <c r="E43" s="1158"/>
      <c r="F43" s="41">
        <v>0</v>
      </c>
      <c r="G43" s="42">
        <v>0</v>
      </c>
      <c r="H43" s="42">
        <v>0</v>
      </c>
      <c r="I43" s="42">
        <v>0</v>
      </c>
      <c r="J43" s="43">
        <v>0</v>
      </c>
      <c r="K43" s="22"/>
      <c r="L43" s="22"/>
      <c r="M43" s="22"/>
      <c r="N43" s="22"/>
      <c r="O43" s="22"/>
      <c r="P43" s="22"/>
    </row>
    <row r="44" spans="1:16" ht="39" customHeight="1" x14ac:dyDescent="0.15">
      <c r="A44" s="22"/>
      <c r="B44" s="44" t="s">
        <v>8</v>
      </c>
      <c r="C44" s="45"/>
      <c r="D44" s="45"/>
      <c r="E44" s="45"/>
      <c r="F44" s="22"/>
      <c r="G44" s="22"/>
      <c r="H44" s="22"/>
      <c r="I44" s="22"/>
      <c r="J44" s="22"/>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qSxdIj7phhyT/fd3TK+fh1p6vZEVgST4qyoPnqp/KGD2i0sEM14uSjXhIhtFOg/BPgHJB6mhfA7PNpVVx6fv5g==" saltValue="6fUDhyM+gom3AmU/PNWHF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7" customWidth="1"/>
    <col min="2" max="3" width="10.875" style="47" customWidth="1"/>
    <col min="4" max="4" width="10" style="47" customWidth="1"/>
    <col min="5" max="10" width="11" style="47" customWidth="1"/>
    <col min="11" max="15" width="13.125" style="47" customWidth="1"/>
    <col min="16" max="21" width="11.5" style="47" customWidth="1"/>
    <col min="22" max="16384" width="0" style="47" hidden="1"/>
  </cols>
  <sheetData>
    <row r="1" spans="1:21" ht="13.5" customHeight="1" x14ac:dyDescent="0.15">
      <c r="A1" s="46"/>
      <c r="B1" s="46"/>
      <c r="C1" s="46"/>
      <c r="D1" s="46"/>
      <c r="E1" s="46"/>
      <c r="F1" s="46"/>
      <c r="G1" s="46"/>
      <c r="H1" s="46"/>
      <c r="I1" s="46"/>
      <c r="J1" s="46"/>
      <c r="K1" s="46"/>
      <c r="L1" s="46"/>
      <c r="M1" s="46"/>
      <c r="N1" s="46"/>
      <c r="O1" s="46"/>
      <c r="P1" s="46"/>
      <c r="Q1" s="46"/>
      <c r="R1" s="46"/>
      <c r="S1" s="46"/>
      <c r="T1" s="46"/>
      <c r="U1" s="46"/>
    </row>
    <row r="2" spans="1:21" ht="13.5" customHeight="1" x14ac:dyDescent="0.15">
      <c r="A2" s="46"/>
      <c r="B2" s="46"/>
      <c r="C2" s="46"/>
      <c r="D2" s="46"/>
      <c r="E2" s="46"/>
      <c r="F2" s="46"/>
      <c r="G2" s="46"/>
      <c r="H2" s="46"/>
      <c r="I2" s="46"/>
      <c r="J2" s="46"/>
      <c r="K2" s="46"/>
      <c r="L2" s="46"/>
      <c r="M2" s="46"/>
      <c r="N2" s="46"/>
      <c r="O2" s="46"/>
      <c r="P2" s="46"/>
      <c r="Q2" s="46"/>
      <c r="R2" s="46"/>
      <c r="S2" s="46"/>
      <c r="T2" s="46"/>
      <c r="U2" s="46"/>
    </row>
    <row r="3" spans="1:21" ht="13.5" customHeight="1" x14ac:dyDescent="0.15">
      <c r="A3" s="46"/>
      <c r="B3" s="46"/>
      <c r="C3" s="46"/>
      <c r="D3" s="46"/>
      <c r="E3" s="46"/>
      <c r="F3" s="46"/>
      <c r="G3" s="46"/>
      <c r="H3" s="46"/>
      <c r="I3" s="46"/>
      <c r="J3" s="46"/>
      <c r="K3" s="46"/>
      <c r="L3" s="46"/>
      <c r="M3" s="46"/>
      <c r="N3" s="46"/>
      <c r="O3" s="46"/>
      <c r="P3" s="46"/>
      <c r="Q3" s="46"/>
      <c r="R3" s="46"/>
      <c r="S3" s="46"/>
      <c r="T3" s="46"/>
      <c r="U3" s="46"/>
    </row>
    <row r="4" spans="1:21" ht="13.5" customHeight="1" x14ac:dyDescent="0.15">
      <c r="A4" s="46"/>
      <c r="B4" s="46"/>
      <c r="C4" s="46"/>
      <c r="D4" s="46"/>
      <c r="E4" s="46"/>
      <c r="F4" s="46"/>
      <c r="G4" s="46"/>
      <c r="H4" s="46"/>
      <c r="I4" s="46"/>
      <c r="J4" s="46"/>
      <c r="K4" s="46"/>
      <c r="L4" s="46"/>
      <c r="M4" s="46"/>
      <c r="N4" s="46"/>
      <c r="O4" s="46"/>
      <c r="P4" s="46"/>
      <c r="Q4" s="46"/>
      <c r="R4" s="46"/>
      <c r="S4" s="46"/>
      <c r="T4" s="46"/>
      <c r="U4" s="46"/>
    </row>
    <row r="5" spans="1:21" ht="13.5" customHeight="1" x14ac:dyDescent="0.15">
      <c r="A5" s="46"/>
      <c r="B5" s="46"/>
      <c r="C5" s="46"/>
      <c r="D5" s="46"/>
      <c r="E5" s="46"/>
      <c r="F5" s="46"/>
      <c r="G5" s="46"/>
      <c r="H5" s="46"/>
      <c r="I5" s="46"/>
      <c r="J5" s="46"/>
      <c r="K5" s="46"/>
      <c r="L5" s="46"/>
      <c r="M5" s="46"/>
      <c r="N5" s="46"/>
      <c r="O5" s="46"/>
      <c r="P5" s="46"/>
      <c r="Q5" s="46"/>
      <c r="R5" s="46"/>
      <c r="S5" s="46"/>
      <c r="T5" s="46"/>
      <c r="U5" s="46"/>
    </row>
    <row r="6" spans="1:21" ht="13.5" customHeight="1" x14ac:dyDescent="0.15">
      <c r="A6" s="46"/>
      <c r="B6" s="46"/>
      <c r="C6" s="46"/>
      <c r="D6" s="46"/>
      <c r="E6" s="46"/>
      <c r="F6" s="46"/>
      <c r="G6" s="46"/>
      <c r="H6" s="46"/>
      <c r="I6" s="46"/>
      <c r="J6" s="46"/>
      <c r="K6" s="46"/>
      <c r="L6" s="46"/>
      <c r="M6" s="46"/>
      <c r="N6" s="46"/>
      <c r="O6" s="46"/>
      <c r="P6" s="46"/>
      <c r="Q6" s="46"/>
      <c r="R6" s="46"/>
      <c r="S6" s="46"/>
      <c r="T6" s="46"/>
      <c r="U6" s="46"/>
    </row>
    <row r="7" spans="1:21" ht="13.5" customHeight="1" x14ac:dyDescent="0.15">
      <c r="A7" s="46"/>
      <c r="B7" s="46"/>
      <c r="C7" s="46"/>
      <c r="D7" s="46"/>
      <c r="E7" s="46"/>
      <c r="F7" s="46"/>
      <c r="G7" s="46"/>
      <c r="H7" s="46"/>
      <c r="I7" s="46"/>
      <c r="J7" s="46"/>
      <c r="K7" s="46"/>
      <c r="L7" s="46"/>
      <c r="M7" s="46"/>
      <c r="N7" s="46"/>
      <c r="O7" s="46"/>
      <c r="P7" s="46"/>
      <c r="Q7" s="46"/>
      <c r="R7" s="46"/>
      <c r="S7" s="46"/>
      <c r="T7" s="46"/>
      <c r="U7" s="46"/>
    </row>
    <row r="8" spans="1:21" ht="13.5" customHeight="1" x14ac:dyDescent="0.15">
      <c r="A8" s="46"/>
      <c r="B8" s="46"/>
      <c r="C8" s="46"/>
      <c r="D8" s="46"/>
      <c r="E8" s="46"/>
      <c r="F8" s="46"/>
      <c r="G8" s="46"/>
      <c r="H8" s="46"/>
      <c r="I8" s="46"/>
      <c r="J8" s="46"/>
      <c r="K8" s="46"/>
      <c r="L8" s="46"/>
      <c r="M8" s="46"/>
      <c r="N8" s="46"/>
      <c r="O8" s="46"/>
      <c r="P8" s="46"/>
      <c r="Q8" s="46"/>
      <c r="R8" s="46"/>
      <c r="S8" s="46"/>
      <c r="T8" s="46"/>
      <c r="U8" s="46"/>
    </row>
    <row r="9" spans="1:21" ht="13.5" customHeight="1" x14ac:dyDescent="0.15">
      <c r="A9" s="46"/>
      <c r="B9" s="46"/>
      <c r="C9" s="46"/>
      <c r="D9" s="46"/>
      <c r="E9" s="46"/>
      <c r="F9" s="46"/>
      <c r="G9" s="46"/>
      <c r="H9" s="46"/>
      <c r="I9" s="46"/>
      <c r="J9" s="46"/>
      <c r="K9" s="46"/>
      <c r="L9" s="46"/>
      <c r="M9" s="46"/>
      <c r="N9" s="46"/>
      <c r="O9" s="46"/>
      <c r="P9" s="46"/>
      <c r="Q9" s="46"/>
      <c r="R9" s="46"/>
      <c r="S9" s="46"/>
      <c r="T9" s="46"/>
      <c r="U9" s="46"/>
    </row>
    <row r="10" spans="1:21" ht="13.5" customHeight="1" x14ac:dyDescent="0.15">
      <c r="A10" s="46"/>
      <c r="B10" s="46"/>
      <c r="C10" s="46"/>
      <c r="D10" s="46"/>
      <c r="E10" s="46"/>
      <c r="F10" s="46"/>
      <c r="G10" s="46"/>
      <c r="H10" s="46"/>
      <c r="I10" s="46"/>
      <c r="J10" s="46"/>
      <c r="K10" s="46"/>
      <c r="L10" s="46"/>
      <c r="M10" s="46"/>
      <c r="N10" s="46"/>
      <c r="O10" s="46"/>
      <c r="P10" s="46"/>
      <c r="Q10" s="46"/>
      <c r="R10" s="46"/>
      <c r="S10" s="46"/>
      <c r="T10" s="46"/>
      <c r="U10" s="46"/>
    </row>
    <row r="11" spans="1:21" ht="13.5" customHeight="1" x14ac:dyDescent="0.15">
      <c r="A11" s="46"/>
      <c r="B11" s="46"/>
      <c r="C11" s="46"/>
      <c r="D11" s="46"/>
      <c r="E11" s="46"/>
      <c r="F11" s="46"/>
      <c r="G11" s="46"/>
      <c r="H11" s="46"/>
      <c r="I11" s="46"/>
      <c r="J11" s="46"/>
      <c r="K11" s="46"/>
      <c r="L11" s="46"/>
      <c r="M11" s="46"/>
      <c r="N11" s="46"/>
      <c r="O11" s="46"/>
      <c r="P11" s="46"/>
      <c r="Q11" s="46"/>
      <c r="R11" s="46"/>
      <c r="S11" s="46"/>
      <c r="T11" s="46"/>
      <c r="U11" s="46"/>
    </row>
    <row r="12" spans="1:21" ht="13.5" customHeight="1" x14ac:dyDescent="0.15">
      <c r="A12" s="46"/>
      <c r="B12" s="46"/>
      <c r="C12" s="46"/>
      <c r="D12" s="46"/>
      <c r="E12" s="46"/>
      <c r="F12" s="46"/>
      <c r="G12" s="46"/>
      <c r="H12" s="46"/>
      <c r="I12" s="46"/>
      <c r="J12" s="46"/>
      <c r="K12" s="46"/>
      <c r="L12" s="46"/>
      <c r="M12" s="46"/>
      <c r="N12" s="46"/>
      <c r="O12" s="46"/>
      <c r="P12" s="46"/>
      <c r="Q12" s="46"/>
      <c r="R12" s="46"/>
      <c r="S12" s="46"/>
      <c r="T12" s="46"/>
      <c r="U12" s="46"/>
    </row>
    <row r="13" spans="1:21" ht="13.5" customHeight="1" x14ac:dyDescent="0.15">
      <c r="A13" s="46"/>
      <c r="B13" s="46"/>
      <c r="C13" s="46"/>
      <c r="D13" s="46"/>
      <c r="E13" s="46"/>
      <c r="F13" s="46"/>
      <c r="G13" s="46"/>
      <c r="H13" s="46"/>
      <c r="I13" s="46"/>
      <c r="J13" s="46"/>
      <c r="K13" s="46"/>
      <c r="L13" s="46"/>
      <c r="M13" s="46"/>
      <c r="N13" s="46"/>
      <c r="O13" s="46"/>
      <c r="P13" s="46"/>
      <c r="Q13" s="46"/>
      <c r="R13" s="46"/>
      <c r="S13" s="46"/>
      <c r="T13" s="46"/>
      <c r="U13" s="46"/>
    </row>
    <row r="14" spans="1:21" ht="13.5" customHeight="1" x14ac:dyDescent="0.15">
      <c r="A14" s="46"/>
      <c r="B14" s="46"/>
      <c r="C14" s="46"/>
      <c r="D14" s="46"/>
      <c r="E14" s="46"/>
      <c r="F14" s="46"/>
      <c r="G14" s="46"/>
      <c r="H14" s="46"/>
      <c r="I14" s="46"/>
      <c r="J14" s="46"/>
      <c r="K14" s="46"/>
      <c r="L14" s="46"/>
      <c r="M14" s="46"/>
      <c r="N14" s="46"/>
      <c r="O14" s="46"/>
      <c r="P14" s="46"/>
      <c r="Q14" s="46"/>
      <c r="R14" s="46"/>
      <c r="S14" s="46"/>
      <c r="T14" s="46"/>
      <c r="U14" s="46"/>
    </row>
    <row r="15" spans="1:21" ht="13.5" customHeight="1" x14ac:dyDescent="0.15">
      <c r="A15" s="46"/>
      <c r="B15" s="46"/>
      <c r="C15" s="46"/>
      <c r="D15" s="46"/>
      <c r="E15" s="46"/>
      <c r="F15" s="46"/>
      <c r="G15" s="46"/>
      <c r="H15" s="46"/>
      <c r="I15" s="46"/>
      <c r="J15" s="46"/>
      <c r="K15" s="46"/>
      <c r="L15" s="46"/>
      <c r="M15" s="46"/>
      <c r="N15" s="46"/>
      <c r="O15" s="46"/>
      <c r="P15" s="46"/>
      <c r="Q15" s="46"/>
      <c r="R15" s="46"/>
      <c r="S15" s="46"/>
      <c r="T15" s="46"/>
      <c r="U15" s="46"/>
    </row>
    <row r="16" spans="1:21" ht="13.5" customHeight="1" x14ac:dyDescent="0.15">
      <c r="A16" s="46"/>
      <c r="B16" s="46"/>
      <c r="C16" s="46"/>
      <c r="D16" s="46"/>
      <c r="E16" s="46"/>
      <c r="F16" s="46"/>
      <c r="G16" s="46"/>
      <c r="H16" s="46"/>
      <c r="I16" s="46"/>
      <c r="J16" s="46"/>
      <c r="K16" s="46"/>
      <c r="L16" s="46"/>
      <c r="M16" s="46"/>
      <c r="N16" s="46"/>
      <c r="O16" s="46"/>
      <c r="P16" s="46"/>
      <c r="Q16" s="46"/>
      <c r="R16" s="46"/>
      <c r="S16" s="46"/>
      <c r="T16" s="46"/>
      <c r="U16" s="46"/>
    </row>
    <row r="17" spans="1:21" ht="13.5" customHeight="1" x14ac:dyDescent="0.15">
      <c r="A17" s="46"/>
      <c r="B17" s="46"/>
      <c r="C17" s="46"/>
      <c r="D17" s="46"/>
      <c r="E17" s="46"/>
      <c r="F17" s="46"/>
      <c r="G17" s="46"/>
      <c r="H17" s="46"/>
      <c r="I17" s="46"/>
      <c r="J17" s="46"/>
      <c r="K17" s="46"/>
      <c r="L17" s="46"/>
      <c r="M17" s="46"/>
      <c r="N17" s="46"/>
      <c r="O17" s="46"/>
      <c r="P17" s="46"/>
      <c r="Q17" s="46"/>
      <c r="R17" s="46"/>
      <c r="S17" s="46"/>
      <c r="T17" s="46"/>
      <c r="U17" s="46"/>
    </row>
    <row r="18" spans="1:21" ht="13.5" customHeight="1" x14ac:dyDescent="0.15">
      <c r="A18" s="46"/>
      <c r="B18" s="46"/>
      <c r="C18" s="46"/>
      <c r="D18" s="46"/>
      <c r="E18" s="46"/>
      <c r="F18" s="46"/>
      <c r="G18" s="46"/>
      <c r="H18" s="46"/>
      <c r="I18" s="46"/>
      <c r="J18" s="46"/>
      <c r="K18" s="46"/>
      <c r="L18" s="46"/>
      <c r="M18" s="46"/>
      <c r="N18" s="46"/>
      <c r="O18" s="46"/>
      <c r="P18" s="46"/>
      <c r="Q18" s="46"/>
      <c r="R18" s="46"/>
      <c r="S18" s="46"/>
      <c r="T18" s="46"/>
      <c r="U18" s="46"/>
    </row>
    <row r="19" spans="1:21" ht="13.5" customHeight="1" x14ac:dyDescent="0.15">
      <c r="A19" s="46"/>
      <c r="B19" s="46"/>
      <c r="C19" s="46"/>
      <c r="D19" s="46"/>
      <c r="E19" s="46"/>
      <c r="F19" s="46"/>
      <c r="G19" s="46"/>
      <c r="H19" s="46"/>
      <c r="I19" s="46"/>
      <c r="J19" s="46"/>
      <c r="K19" s="46"/>
      <c r="L19" s="46"/>
      <c r="M19" s="46"/>
      <c r="N19" s="46"/>
      <c r="O19" s="46"/>
      <c r="P19" s="46"/>
      <c r="Q19" s="46"/>
      <c r="R19" s="46"/>
      <c r="S19" s="46"/>
      <c r="T19" s="46"/>
      <c r="U19" s="46"/>
    </row>
    <row r="20" spans="1:21" ht="13.5" customHeight="1" x14ac:dyDescent="0.15">
      <c r="A20" s="46"/>
      <c r="B20" s="46"/>
      <c r="C20" s="46"/>
      <c r="D20" s="46"/>
      <c r="E20" s="46"/>
      <c r="F20" s="46"/>
      <c r="G20" s="46"/>
      <c r="H20" s="46"/>
      <c r="I20" s="46"/>
      <c r="J20" s="46"/>
      <c r="K20" s="46"/>
      <c r="L20" s="46"/>
      <c r="M20" s="46"/>
      <c r="N20" s="46"/>
      <c r="O20" s="46"/>
      <c r="P20" s="46"/>
      <c r="Q20" s="46"/>
      <c r="R20" s="46"/>
      <c r="S20" s="46"/>
      <c r="T20" s="46"/>
      <c r="U20" s="46"/>
    </row>
    <row r="21" spans="1:21" ht="13.5" customHeight="1" x14ac:dyDescent="0.15">
      <c r="A21" s="46"/>
      <c r="B21" s="46"/>
      <c r="C21" s="46"/>
      <c r="D21" s="46"/>
      <c r="E21" s="46"/>
      <c r="F21" s="46"/>
      <c r="G21" s="46"/>
      <c r="H21" s="46"/>
      <c r="I21" s="46"/>
      <c r="J21" s="46"/>
      <c r="K21" s="46"/>
      <c r="L21" s="46"/>
      <c r="M21" s="46"/>
      <c r="N21" s="46"/>
      <c r="O21" s="46"/>
      <c r="P21" s="46"/>
      <c r="Q21" s="46"/>
      <c r="R21" s="46"/>
      <c r="S21" s="46"/>
      <c r="T21" s="46"/>
      <c r="U21" s="46"/>
    </row>
    <row r="22" spans="1:21" ht="13.5" customHeight="1" x14ac:dyDescent="0.15">
      <c r="A22" s="46"/>
      <c r="B22" s="46"/>
      <c r="C22" s="46"/>
      <c r="D22" s="46"/>
      <c r="E22" s="46"/>
      <c r="F22" s="46"/>
      <c r="G22" s="46"/>
      <c r="H22" s="46"/>
      <c r="I22" s="46"/>
      <c r="J22" s="46"/>
      <c r="K22" s="46"/>
      <c r="L22" s="46"/>
      <c r="M22" s="46"/>
      <c r="N22" s="46"/>
      <c r="O22" s="46"/>
      <c r="P22" s="46"/>
      <c r="Q22" s="46"/>
      <c r="R22" s="46"/>
      <c r="S22" s="46"/>
      <c r="T22" s="46"/>
      <c r="U22" s="46"/>
    </row>
    <row r="23" spans="1:21" ht="13.5" customHeight="1" x14ac:dyDescent="0.15">
      <c r="A23" s="46"/>
      <c r="B23" s="46"/>
      <c r="C23" s="46"/>
      <c r="D23" s="46"/>
      <c r="E23" s="46"/>
      <c r="F23" s="46"/>
      <c r="G23" s="46"/>
      <c r="H23" s="46"/>
      <c r="I23" s="46"/>
      <c r="J23" s="46"/>
      <c r="K23" s="46"/>
      <c r="L23" s="46"/>
      <c r="M23" s="46"/>
      <c r="N23" s="46"/>
      <c r="O23" s="46"/>
      <c r="P23" s="46"/>
      <c r="Q23" s="46"/>
      <c r="R23" s="46"/>
      <c r="S23" s="46"/>
      <c r="T23" s="46"/>
      <c r="U23" s="46"/>
    </row>
    <row r="24" spans="1:21" ht="13.5" customHeight="1" x14ac:dyDescent="0.15">
      <c r="A24" s="46"/>
      <c r="B24" s="46"/>
      <c r="C24" s="46"/>
      <c r="D24" s="46"/>
      <c r="E24" s="46"/>
      <c r="F24" s="46"/>
      <c r="G24" s="46"/>
      <c r="H24" s="46"/>
      <c r="I24" s="46"/>
      <c r="J24" s="46"/>
      <c r="K24" s="46"/>
      <c r="L24" s="46"/>
      <c r="M24" s="46"/>
      <c r="N24" s="46"/>
      <c r="O24" s="46"/>
      <c r="P24" s="46"/>
      <c r="Q24" s="46"/>
      <c r="R24" s="46"/>
      <c r="S24" s="46"/>
      <c r="T24" s="46"/>
      <c r="U24" s="46"/>
    </row>
    <row r="25" spans="1:21" ht="13.5" customHeight="1" x14ac:dyDescent="0.15">
      <c r="A25" s="46"/>
      <c r="B25" s="46"/>
      <c r="C25" s="46"/>
      <c r="D25" s="46"/>
      <c r="E25" s="46"/>
      <c r="F25" s="46"/>
      <c r="G25" s="46"/>
      <c r="H25" s="46"/>
      <c r="I25" s="46"/>
      <c r="J25" s="46"/>
      <c r="K25" s="46"/>
      <c r="L25" s="46"/>
      <c r="M25" s="46"/>
      <c r="N25" s="46"/>
      <c r="O25" s="46"/>
      <c r="P25" s="46"/>
      <c r="Q25" s="46"/>
      <c r="R25" s="46"/>
      <c r="S25" s="46"/>
      <c r="T25" s="46"/>
      <c r="U25" s="46"/>
    </row>
    <row r="26" spans="1:21" ht="13.5" customHeight="1" x14ac:dyDescent="0.15">
      <c r="A26" s="46"/>
      <c r="B26" s="46"/>
      <c r="C26" s="46"/>
      <c r="D26" s="46"/>
      <c r="E26" s="46"/>
      <c r="F26" s="46"/>
      <c r="G26" s="46"/>
      <c r="H26" s="46"/>
      <c r="I26" s="46"/>
      <c r="J26" s="46"/>
      <c r="K26" s="46"/>
      <c r="L26" s="46"/>
      <c r="M26" s="46"/>
      <c r="N26" s="46"/>
      <c r="O26" s="46"/>
      <c r="P26" s="46"/>
      <c r="Q26" s="46"/>
      <c r="R26" s="46"/>
      <c r="S26" s="46"/>
      <c r="T26" s="46"/>
      <c r="U26" s="46"/>
    </row>
    <row r="27" spans="1:21" ht="13.5" customHeight="1" x14ac:dyDescent="0.15">
      <c r="A27" s="46"/>
      <c r="B27" s="46"/>
      <c r="C27" s="46"/>
      <c r="D27" s="46"/>
      <c r="E27" s="46"/>
      <c r="F27" s="46"/>
      <c r="G27" s="46"/>
      <c r="H27" s="46"/>
      <c r="I27" s="46"/>
      <c r="J27" s="46"/>
      <c r="K27" s="46"/>
      <c r="L27" s="46"/>
      <c r="M27" s="46"/>
      <c r="N27" s="46"/>
      <c r="O27" s="46"/>
      <c r="P27" s="46"/>
      <c r="Q27" s="46"/>
      <c r="R27" s="46"/>
      <c r="S27" s="46"/>
      <c r="T27" s="46"/>
      <c r="U27" s="46"/>
    </row>
    <row r="28" spans="1:21" ht="13.5" customHeight="1" x14ac:dyDescent="0.15">
      <c r="A28" s="46"/>
      <c r="B28" s="46"/>
      <c r="C28" s="46"/>
      <c r="D28" s="46"/>
      <c r="E28" s="46"/>
      <c r="F28" s="46"/>
      <c r="G28" s="46"/>
      <c r="H28" s="46"/>
      <c r="I28" s="46"/>
      <c r="J28" s="46"/>
      <c r="K28" s="46"/>
      <c r="L28" s="46"/>
      <c r="M28" s="46"/>
      <c r="N28" s="46"/>
      <c r="O28" s="46"/>
      <c r="P28" s="46"/>
      <c r="Q28" s="46"/>
      <c r="R28" s="46"/>
      <c r="S28" s="46"/>
      <c r="T28" s="46"/>
      <c r="U28" s="46"/>
    </row>
    <row r="29" spans="1:21" ht="13.5" customHeight="1" x14ac:dyDescent="0.15">
      <c r="A29" s="46"/>
      <c r="B29" s="46"/>
      <c r="C29" s="46"/>
      <c r="D29" s="46"/>
      <c r="E29" s="46"/>
      <c r="F29" s="46"/>
      <c r="G29" s="46"/>
      <c r="H29" s="46"/>
      <c r="I29" s="46"/>
      <c r="J29" s="46"/>
      <c r="K29" s="46"/>
      <c r="L29" s="46"/>
      <c r="M29" s="46"/>
      <c r="N29" s="46"/>
      <c r="O29" s="46"/>
      <c r="P29" s="46"/>
      <c r="Q29" s="46"/>
      <c r="R29" s="46"/>
      <c r="S29" s="46"/>
      <c r="T29" s="46"/>
      <c r="U29" s="46"/>
    </row>
    <row r="30" spans="1:21" ht="13.5" customHeight="1" x14ac:dyDescent="0.15">
      <c r="A30" s="46"/>
      <c r="B30" s="46"/>
      <c r="C30" s="46"/>
      <c r="D30" s="46"/>
      <c r="E30" s="46"/>
      <c r="F30" s="46"/>
      <c r="G30" s="46"/>
      <c r="H30" s="46"/>
      <c r="I30" s="46"/>
      <c r="J30" s="46"/>
      <c r="K30" s="46"/>
      <c r="L30" s="46"/>
      <c r="M30" s="46"/>
      <c r="N30" s="46"/>
      <c r="O30" s="46"/>
      <c r="P30" s="46"/>
      <c r="Q30" s="46"/>
      <c r="R30" s="46"/>
      <c r="S30" s="46"/>
      <c r="T30" s="46"/>
      <c r="U30" s="46"/>
    </row>
    <row r="31" spans="1:21" ht="13.5" customHeight="1" x14ac:dyDescent="0.15">
      <c r="A31" s="46"/>
      <c r="B31" s="46"/>
      <c r="C31" s="46"/>
      <c r="D31" s="46"/>
      <c r="E31" s="46"/>
      <c r="F31" s="46"/>
      <c r="G31" s="46"/>
      <c r="H31" s="46"/>
      <c r="I31" s="46"/>
      <c r="J31" s="46"/>
      <c r="K31" s="46"/>
      <c r="L31" s="46"/>
      <c r="M31" s="46"/>
      <c r="N31" s="46"/>
      <c r="O31" s="46"/>
      <c r="P31" s="46"/>
      <c r="Q31" s="46"/>
      <c r="R31" s="46"/>
      <c r="S31" s="46"/>
      <c r="T31" s="46"/>
      <c r="U31" s="46"/>
    </row>
    <row r="32" spans="1:21" ht="13.5" customHeight="1" x14ac:dyDescent="0.15">
      <c r="A32" s="46"/>
      <c r="B32" s="46"/>
      <c r="C32" s="46"/>
      <c r="D32" s="46"/>
      <c r="E32" s="46"/>
      <c r="F32" s="46"/>
      <c r="G32" s="46"/>
      <c r="H32" s="46"/>
      <c r="I32" s="46"/>
      <c r="J32" s="46"/>
      <c r="K32" s="46"/>
      <c r="L32" s="46"/>
      <c r="M32" s="46"/>
      <c r="N32" s="46"/>
      <c r="O32" s="46"/>
      <c r="P32" s="46"/>
      <c r="Q32" s="46"/>
      <c r="R32" s="46"/>
      <c r="S32" s="46"/>
      <c r="T32" s="46"/>
      <c r="U32" s="46"/>
    </row>
    <row r="33" spans="1:21" ht="13.5" customHeight="1" x14ac:dyDescent="0.15">
      <c r="A33" s="46"/>
      <c r="B33" s="46"/>
      <c r="C33" s="46"/>
      <c r="D33" s="46"/>
      <c r="E33" s="46"/>
      <c r="F33" s="46"/>
      <c r="G33" s="46"/>
      <c r="H33" s="46"/>
      <c r="I33" s="46"/>
      <c r="J33" s="46"/>
      <c r="K33" s="46"/>
      <c r="L33" s="46"/>
      <c r="M33" s="46"/>
      <c r="N33" s="46"/>
      <c r="O33" s="46"/>
      <c r="P33" s="46"/>
      <c r="Q33" s="46"/>
      <c r="R33" s="46"/>
      <c r="S33" s="46"/>
      <c r="T33" s="46"/>
      <c r="U33" s="46"/>
    </row>
    <row r="34" spans="1:21" ht="13.5" customHeight="1" x14ac:dyDescent="0.15">
      <c r="A34" s="46"/>
      <c r="B34" s="46"/>
      <c r="C34" s="46"/>
      <c r="D34" s="46"/>
      <c r="E34" s="46"/>
      <c r="F34" s="46"/>
      <c r="G34" s="46"/>
      <c r="H34" s="46"/>
      <c r="I34" s="46"/>
      <c r="J34" s="46"/>
      <c r="K34" s="46"/>
      <c r="L34" s="46"/>
      <c r="M34" s="46"/>
      <c r="N34" s="46"/>
      <c r="O34" s="46"/>
      <c r="P34" s="46"/>
      <c r="Q34" s="46"/>
      <c r="R34" s="46"/>
      <c r="S34" s="46"/>
      <c r="T34" s="46"/>
      <c r="U34" s="46"/>
    </row>
    <row r="35" spans="1:21" ht="13.5" customHeight="1" x14ac:dyDescent="0.15">
      <c r="A35" s="46"/>
      <c r="B35" s="46"/>
      <c r="C35" s="46"/>
      <c r="D35" s="46"/>
      <c r="E35" s="46"/>
      <c r="F35" s="46"/>
      <c r="G35" s="46"/>
      <c r="H35" s="46"/>
      <c r="I35" s="46"/>
      <c r="J35" s="46"/>
      <c r="K35" s="46"/>
      <c r="L35" s="46"/>
      <c r="M35" s="46"/>
      <c r="N35" s="46"/>
      <c r="O35" s="46"/>
      <c r="P35" s="46"/>
      <c r="Q35" s="46"/>
      <c r="R35" s="46"/>
      <c r="S35" s="46"/>
      <c r="T35" s="46"/>
      <c r="U35" s="46"/>
    </row>
    <row r="36" spans="1:21" ht="13.5" customHeight="1" x14ac:dyDescent="0.15">
      <c r="A36" s="46"/>
      <c r="B36" s="46"/>
      <c r="C36" s="46"/>
      <c r="D36" s="46"/>
      <c r="E36" s="46"/>
      <c r="F36" s="46"/>
      <c r="G36" s="46"/>
      <c r="H36" s="46"/>
      <c r="I36" s="46"/>
      <c r="J36" s="46"/>
      <c r="K36" s="46"/>
      <c r="L36" s="46"/>
      <c r="M36" s="46"/>
      <c r="N36" s="46"/>
      <c r="O36" s="46"/>
      <c r="P36" s="46"/>
      <c r="Q36" s="46"/>
      <c r="R36" s="46"/>
      <c r="S36" s="46"/>
      <c r="T36" s="46"/>
      <c r="U36" s="46"/>
    </row>
    <row r="37" spans="1:21" ht="13.5" customHeight="1" x14ac:dyDescent="0.15">
      <c r="A37" s="46"/>
      <c r="B37" s="46"/>
      <c r="C37" s="46"/>
      <c r="D37" s="46"/>
      <c r="E37" s="46"/>
      <c r="F37" s="46"/>
      <c r="G37" s="46"/>
      <c r="H37" s="46"/>
      <c r="I37" s="46"/>
      <c r="J37" s="46"/>
      <c r="K37" s="46"/>
      <c r="L37" s="46"/>
      <c r="M37" s="46"/>
      <c r="N37" s="46"/>
      <c r="O37" s="46"/>
      <c r="P37" s="46"/>
      <c r="Q37" s="46"/>
      <c r="R37" s="46"/>
      <c r="S37" s="46"/>
      <c r="T37" s="46"/>
      <c r="U37" s="46"/>
    </row>
    <row r="38" spans="1:21" ht="13.5" customHeight="1" x14ac:dyDescent="0.15">
      <c r="A38" s="46"/>
      <c r="B38" s="46"/>
      <c r="C38" s="46"/>
      <c r="D38" s="46"/>
      <c r="E38" s="46"/>
      <c r="F38" s="46"/>
      <c r="G38" s="46"/>
      <c r="H38" s="46"/>
      <c r="I38" s="46"/>
      <c r="J38" s="46"/>
      <c r="K38" s="46"/>
      <c r="L38" s="46"/>
      <c r="M38" s="46"/>
      <c r="N38" s="46"/>
      <c r="O38" s="46"/>
      <c r="P38" s="46"/>
      <c r="Q38" s="46"/>
      <c r="R38" s="46"/>
      <c r="S38" s="46"/>
      <c r="T38" s="46"/>
      <c r="U38" s="46"/>
    </row>
    <row r="39" spans="1:21" ht="13.5" customHeight="1" x14ac:dyDescent="0.15">
      <c r="A39" s="46"/>
      <c r="B39" s="46"/>
      <c r="C39" s="46"/>
      <c r="D39" s="46"/>
      <c r="E39" s="46"/>
      <c r="F39" s="46"/>
      <c r="G39" s="46"/>
      <c r="H39" s="46"/>
      <c r="I39" s="46"/>
      <c r="J39" s="46"/>
      <c r="K39" s="46"/>
      <c r="L39" s="46"/>
      <c r="M39" s="46"/>
      <c r="N39" s="46"/>
      <c r="O39" s="46"/>
      <c r="P39" s="46"/>
      <c r="Q39" s="46"/>
      <c r="R39" s="46"/>
      <c r="S39" s="46"/>
      <c r="T39" s="46"/>
      <c r="U39" s="46"/>
    </row>
    <row r="40" spans="1:21" ht="13.5" customHeight="1" x14ac:dyDescent="0.15">
      <c r="A40" s="46"/>
      <c r="B40" s="46"/>
      <c r="C40" s="46"/>
      <c r="D40" s="46"/>
      <c r="E40" s="46"/>
      <c r="F40" s="46"/>
      <c r="G40" s="46"/>
      <c r="H40" s="46"/>
      <c r="I40" s="46"/>
      <c r="J40" s="46"/>
      <c r="K40" s="46"/>
      <c r="L40" s="46"/>
      <c r="M40" s="46"/>
      <c r="N40" s="46"/>
      <c r="O40" s="46"/>
      <c r="P40" s="46"/>
      <c r="Q40" s="46"/>
      <c r="R40" s="46"/>
      <c r="S40" s="46"/>
      <c r="T40" s="46"/>
      <c r="U40" s="46"/>
    </row>
    <row r="41" spans="1:21" ht="13.5" customHeight="1" x14ac:dyDescent="0.15">
      <c r="A41" s="46"/>
      <c r="B41" s="46"/>
      <c r="C41" s="46"/>
      <c r="D41" s="46"/>
      <c r="E41" s="46"/>
      <c r="F41" s="46"/>
      <c r="G41" s="46"/>
      <c r="H41" s="46"/>
      <c r="I41" s="46"/>
      <c r="J41" s="46"/>
      <c r="K41" s="46"/>
      <c r="L41" s="46"/>
      <c r="M41" s="46"/>
      <c r="N41" s="46"/>
      <c r="O41" s="46"/>
      <c r="P41" s="46"/>
      <c r="Q41" s="46"/>
      <c r="R41" s="46"/>
      <c r="S41" s="46"/>
      <c r="T41" s="46"/>
      <c r="U41" s="46"/>
    </row>
    <row r="42" spans="1:21" ht="13.5" customHeight="1" x14ac:dyDescent="0.15">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x14ac:dyDescent="0.2">
      <c r="A43" s="46"/>
      <c r="B43" s="46"/>
      <c r="C43" s="46"/>
      <c r="D43" s="46"/>
      <c r="E43" s="46"/>
      <c r="F43" s="46"/>
      <c r="G43" s="46"/>
      <c r="H43" s="46"/>
      <c r="I43" s="46"/>
      <c r="J43" s="46"/>
      <c r="K43" s="46"/>
      <c r="L43" s="46"/>
      <c r="M43" s="46"/>
      <c r="N43" s="46"/>
      <c r="O43" s="48" t="s">
        <v>9</v>
      </c>
      <c r="P43" s="46"/>
      <c r="Q43" s="46"/>
      <c r="R43" s="46"/>
      <c r="S43" s="46"/>
      <c r="T43" s="46"/>
      <c r="U43" s="46"/>
    </row>
    <row r="44" spans="1:21" ht="30.75" customHeight="1" thickBot="1" x14ac:dyDescent="0.2">
      <c r="A44" s="46"/>
      <c r="B44" s="49" t="s">
        <v>10</v>
      </c>
      <c r="C44" s="50"/>
      <c r="D44" s="50"/>
      <c r="E44" s="51"/>
      <c r="F44" s="51"/>
      <c r="G44" s="51"/>
      <c r="H44" s="51"/>
      <c r="I44" s="51"/>
      <c r="J44" s="52" t="s">
        <v>2</v>
      </c>
      <c r="K44" s="53" t="s">
        <v>522</v>
      </c>
      <c r="L44" s="54" t="s">
        <v>523</v>
      </c>
      <c r="M44" s="54" t="s">
        <v>524</v>
      </c>
      <c r="N44" s="54" t="s">
        <v>525</v>
      </c>
      <c r="O44" s="55" t="s">
        <v>526</v>
      </c>
      <c r="P44" s="46"/>
      <c r="Q44" s="46"/>
      <c r="R44" s="46"/>
      <c r="S44" s="46"/>
      <c r="T44" s="46"/>
      <c r="U44" s="46"/>
    </row>
    <row r="45" spans="1:21" ht="30.75" customHeight="1" x14ac:dyDescent="0.15">
      <c r="A45" s="46"/>
      <c r="B45" s="1161" t="s">
        <v>11</v>
      </c>
      <c r="C45" s="1162"/>
      <c r="D45" s="56"/>
      <c r="E45" s="1167" t="s">
        <v>12</v>
      </c>
      <c r="F45" s="1167"/>
      <c r="G45" s="1167"/>
      <c r="H45" s="1167"/>
      <c r="I45" s="1167"/>
      <c r="J45" s="1168"/>
      <c r="K45" s="57">
        <v>947</v>
      </c>
      <c r="L45" s="58">
        <v>962</v>
      </c>
      <c r="M45" s="58">
        <v>1151</v>
      </c>
      <c r="N45" s="58">
        <v>1208</v>
      </c>
      <c r="O45" s="59">
        <v>1218</v>
      </c>
      <c r="P45" s="46"/>
      <c r="Q45" s="46"/>
      <c r="R45" s="46"/>
      <c r="S45" s="46"/>
      <c r="T45" s="46"/>
      <c r="U45" s="46"/>
    </row>
    <row r="46" spans="1:21" ht="30.75" customHeight="1" x14ac:dyDescent="0.15">
      <c r="A46" s="46"/>
      <c r="B46" s="1163"/>
      <c r="C46" s="1164"/>
      <c r="D46" s="60"/>
      <c r="E46" s="1169" t="s">
        <v>13</v>
      </c>
      <c r="F46" s="1169"/>
      <c r="G46" s="1169"/>
      <c r="H46" s="1169"/>
      <c r="I46" s="1169"/>
      <c r="J46" s="1170"/>
      <c r="K46" s="61" t="s">
        <v>480</v>
      </c>
      <c r="L46" s="62" t="s">
        <v>480</v>
      </c>
      <c r="M46" s="62" t="s">
        <v>480</v>
      </c>
      <c r="N46" s="62" t="s">
        <v>480</v>
      </c>
      <c r="O46" s="63" t="s">
        <v>480</v>
      </c>
      <c r="P46" s="46"/>
      <c r="Q46" s="46"/>
      <c r="R46" s="46"/>
      <c r="S46" s="46"/>
      <c r="T46" s="46"/>
      <c r="U46" s="46"/>
    </row>
    <row r="47" spans="1:21" ht="30.75" customHeight="1" x14ac:dyDescent="0.15">
      <c r="A47" s="46"/>
      <c r="B47" s="1163"/>
      <c r="C47" s="1164"/>
      <c r="D47" s="60"/>
      <c r="E47" s="1169" t="s">
        <v>14</v>
      </c>
      <c r="F47" s="1169"/>
      <c r="G47" s="1169"/>
      <c r="H47" s="1169"/>
      <c r="I47" s="1169"/>
      <c r="J47" s="1170"/>
      <c r="K47" s="61" t="s">
        <v>480</v>
      </c>
      <c r="L47" s="62" t="s">
        <v>480</v>
      </c>
      <c r="M47" s="62" t="s">
        <v>480</v>
      </c>
      <c r="N47" s="62" t="s">
        <v>480</v>
      </c>
      <c r="O47" s="63" t="s">
        <v>480</v>
      </c>
      <c r="P47" s="46"/>
      <c r="Q47" s="46"/>
      <c r="R47" s="46"/>
      <c r="S47" s="46"/>
      <c r="T47" s="46"/>
      <c r="U47" s="46"/>
    </row>
    <row r="48" spans="1:21" ht="30.75" customHeight="1" x14ac:dyDescent="0.15">
      <c r="A48" s="46"/>
      <c r="B48" s="1163"/>
      <c r="C48" s="1164"/>
      <c r="D48" s="60"/>
      <c r="E48" s="1169" t="s">
        <v>15</v>
      </c>
      <c r="F48" s="1169"/>
      <c r="G48" s="1169"/>
      <c r="H48" s="1169"/>
      <c r="I48" s="1169"/>
      <c r="J48" s="1170"/>
      <c r="K48" s="61">
        <v>425</v>
      </c>
      <c r="L48" s="62">
        <v>387</v>
      </c>
      <c r="M48" s="62">
        <v>330</v>
      </c>
      <c r="N48" s="62">
        <v>298</v>
      </c>
      <c r="O48" s="63">
        <v>300</v>
      </c>
      <c r="P48" s="46"/>
      <c r="Q48" s="46"/>
      <c r="R48" s="46"/>
      <c r="S48" s="46"/>
      <c r="T48" s="46"/>
      <c r="U48" s="46"/>
    </row>
    <row r="49" spans="1:21" ht="30.75" customHeight="1" x14ac:dyDescent="0.15">
      <c r="A49" s="46"/>
      <c r="B49" s="1163"/>
      <c r="C49" s="1164"/>
      <c r="D49" s="60"/>
      <c r="E49" s="1169" t="s">
        <v>16</v>
      </c>
      <c r="F49" s="1169"/>
      <c r="G49" s="1169"/>
      <c r="H49" s="1169"/>
      <c r="I49" s="1169"/>
      <c r="J49" s="1170"/>
      <c r="K49" s="61" t="s">
        <v>480</v>
      </c>
      <c r="L49" s="62" t="s">
        <v>480</v>
      </c>
      <c r="M49" s="62" t="s">
        <v>480</v>
      </c>
      <c r="N49" s="62" t="s">
        <v>480</v>
      </c>
      <c r="O49" s="63" t="s">
        <v>480</v>
      </c>
      <c r="P49" s="46"/>
      <c r="Q49" s="46"/>
      <c r="R49" s="46"/>
      <c r="S49" s="46"/>
      <c r="T49" s="46"/>
      <c r="U49" s="46"/>
    </row>
    <row r="50" spans="1:21" ht="30.75" customHeight="1" x14ac:dyDescent="0.15">
      <c r="A50" s="46"/>
      <c r="B50" s="1163"/>
      <c r="C50" s="1164"/>
      <c r="D50" s="60"/>
      <c r="E50" s="1169" t="s">
        <v>17</v>
      </c>
      <c r="F50" s="1169"/>
      <c r="G50" s="1169"/>
      <c r="H50" s="1169"/>
      <c r="I50" s="1169"/>
      <c r="J50" s="1170"/>
      <c r="K50" s="61" t="s">
        <v>480</v>
      </c>
      <c r="L50" s="62" t="s">
        <v>480</v>
      </c>
      <c r="M50" s="62" t="s">
        <v>480</v>
      </c>
      <c r="N50" s="62" t="s">
        <v>480</v>
      </c>
      <c r="O50" s="63" t="s">
        <v>480</v>
      </c>
      <c r="P50" s="46"/>
      <c r="Q50" s="46"/>
      <c r="R50" s="46"/>
      <c r="S50" s="46"/>
      <c r="T50" s="46"/>
      <c r="U50" s="46"/>
    </row>
    <row r="51" spans="1:21" ht="30.75" customHeight="1" x14ac:dyDescent="0.15">
      <c r="A51" s="46"/>
      <c r="B51" s="1165"/>
      <c r="C51" s="1166"/>
      <c r="D51" s="64"/>
      <c r="E51" s="1169" t="s">
        <v>18</v>
      </c>
      <c r="F51" s="1169"/>
      <c r="G51" s="1169"/>
      <c r="H51" s="1169"/>
      <c r="I51" s="1169"/>
      <c r="J51" s="1170"/>
      <c r="K51" s="61" t="s">
        <v>480</v>
      </c>
      <c r="L51" s="62" t="s">
        <v>480</v>
      </c>
      <c r="M51" s="62" t="s">
        <v>480</v>
      </c>
      <c r="N51" s="62" t="s">
        <v>480</v>
      </c>
      <c r="O51" s="63" t="s">
        <v>480</v>
      </c>
      <c r="P51" s="46"/>
      <c r="Q51" s="46"/>
      <c r="R51" s="46"/>
      <c r="S51" s="46"/>
      <c r="T51" s="46"/>
      <c r="U51" s="46"/>
    </row>
    <row r="52" spans="1:21" ht="30.75" customHeight="1" x14ac:dyDescent="0.15">
      <c r="A52" s="46"/>
      <c r="B52" s="1171" t="s">
        <v>19</v>
      </c>
      <c r="C52" s="1172"/>
      <c r="D52" s="64"/>
      <c r="E52" s="1169" t="s">
        <v>20</v>
      </c>
      <c r="F52" s="1169"/>
      <c r="G52" s="1169"/>
      <c r="H52" s="1169"/>
      <c r="I52" s="1169"/>
      <c r="J52" s="1170"/>
      <c r="K52" s="61">
        <v>930</v>
      </c>
      <c r="L52" s="62">
        <v>922</v>
      </c>
      <c r="M52" s="62">
        <v>985</v>
      </c>
      <c r="N52" s="62">
        <v>1037</v>
      </c>
      <c r="O52" s="63">
        <v>1029</v>
      </c>
      <c r="P52" s="46"/>
      <c r="Q52" s="46"/>
      <c r="R52" s="46"/>
      <c r="S52" s="46"/>
      <c r="T52" s="46"/>
      <c r="U52" s="46"/>
    </row>
    <row r="53" spans="1:21" ht="30.75" customHeight="1" thickBot="1" x14ac:dyDescent="0.2">
      <c r="A53" s="46"/>
      <c r="B53" s="1173" t="s">
        <v>21</v>
      </c>
      <c r="C53" s="1174"/>
      <c r="D53" s="65"/>
      <c r="E53" s="1175" t="s">
        <v>22</v>
      </c>
      <c r="F53" s="1175"/>
      <c r="G53" s="1175"/>
      <c r="H53" s="1175"/>
      <c r="I53" s="1175"/>
      <c r="J53" s="1176"/>
      <c r="K53" s="66">
        <v>442</v>
      </c>
      <c r="L53" s="67">
        <v>427</v>
      </c>
      <c r="M53" s="67">
        <v>496</v>
      </c>
      <c r="N53" s="67">
        <v>469</v>
      </c>
      <c r="O53" s="68">
        <v>489</v>
      </c>
      <c r="P53" s="46"/>
      <c r="Q53" s="46"/>
      <c r="R53" s="46"/>
      <c r="S53" s="46"/>
      <c r="T53" s="46"/>
      <c r="U53" s="46"/>
    </row>
    <row r="54" spans="1:21" ht="24" customHeight="1" x14ac:dyDescent="0.15">
      <c r="A54" s="46"/>
      <c r="B54" s="69" t="s">
        <v>23</v>
      </c>
      <c r="C54" s="46"/>
      <c r="D54" s="46"/>
      <c r="E54" s="46"/>
      <c r="F54" s="46"/>
      <c r="G54" s="46"/>
      <c r="H54" s="46"/>
      <c r="I54" s="46"/>
      <c r="J54" s="46"/>
      <c r="K54" s="46"/>
      <c r="L54" s="46"/>
      <c r="M54" s="46"/>
      <c r="N54" s="46"/>
      <c r="O54" s="46"/>
      <c r="P54" s="46"/>
      <c r="Q54" s="46"/>
      <c r="R54" s="46"/>
      <c r="S54" s="46"/>
      <c r="T54" s="46"/>
      <c r="U54" s="46"/>
    </row>
    <row r="55" spans="1:21" ht="24" customHeight="1" thickBot="1" x14ac:dyDescent="0.2">
      <c r="A55" s="46"/>
      <c r="B55" s="70" t="s">
        <v>24</v>
      </c>
      <c r="C55" s="71"/>
      <c r="D55" s="71"/>
      <c r="E55" s="71"/>
      <c r="F55" s="71"/>
      <c r="G55" s="71"/>
      <c r="H55" s="71"/>
      <c r="I55" s="71"/>
      <c r="J55" s="71"/>
      <c r="K55" s="72"/>
      <c r="L55" s="72"/>
      <c r="M55" s="72"/>
      <c r="N55" s="72"/>
      <c r="O55" s="73" t="s">
        <v>539</v>
      </c>
      <c r="P55" s="46"/>
      <c r="Q55" s="46"/>
      <c r="R55" s="46"/>
      <c r="S55" s="46"/>
      <c r="T55" s="46"/>
      <c r="U55" s="46"/>
    </row>
    <row r="56" spans="1:21" ht="31.5" customHeight="1" thickBot="1" x14ac:dyDescent="0.2">
      <c r="A56" s="46"/>
      <c r="B56" s="74"/>
      <c r="C56" s="75"/>
      <c r="D56" s="75"/>
      <c r="E56" s="76"/>
      <c r="F56" s="76"/>
      <c r="G56" s="76"/>
      <c r="H56" s="76"/>
      <c r="I56" s="76"/>
      <c r="J56" s="77" t="s">
        <v>2</v>
      </c>
      <c r="K56" s="78" t="s">
        <v>540</v>
      </c>
      <c r="L56" s="79" t="s">
        <v>541</v>
      </c>
      <c r="M56" s="79" t="s">
        <v>542</v>
      </c>
      <c r="N56" s="79" t="s">
        <v>543</v>
      </c>
      <c r="O56" s="80" t="s">
        <v>544</v>
      </c>
      <c r="P56" s="46"/>
      <c r="Q56" s="46"/>
      <c r="R56" s="46"/>
      <c r="S56" s="46"/>
      <c r="T56" s="46"/>
      <c r="U56" s="46"/>
    </row>
    <row r="57" spans="1:21" ht="31.5" customHeight="1" x14ac:dyDescent="0.15">
      <c r="B57" s="1177" t="s">
        <v>25</v>
      </c>
      <c r="C57" s="1178"/>
      <c r="D57" s="1181" t="s">
        <v>26</v>
      </c>
      <c r="E57" s="1182"/>
      <c r="F57" s="1182"/>
      <c r="G57" s="1182"/>
      <c r="H57" s="1182"/>
      <c r="I57" s="1182"/>
      <c r="J57" s="1183"/>
      <c r="K57" s="81"/>
      <c r="L57" s="82"/>
      <c r="M57" s="82"/>
      <c r="N57" s="82"/>
      <c r="O57" s="83"/>
    </row>
    <row r="58" spans="1:21" ht="31.5" customHeight="1" thickBot="1" x14ac:dyDescent="0.2">
      <c r="B58" s="1179"/>
      <c r="C58" s="1180"/>
      <c r="D58" s="1184" t="s">
        <v>27</v>
      </c>
      <c r="E58" s="1185"/>
      <c r="F58" s="1185"/>
      <c r="G58" s="1185"/>
      <c r="H58" s="1185"/>
      <c r="I58" s="1185"/>
      <c r="J58" s="1186"/>
      <c r="K58" s="84"/>
      <c r="L58" s="85"/>
      <c r="M58" s="85"/>
      <c r="N58" s="85"/>
      <c r="O58" s="86"/>
    </row>
    <row r="59" spans="1:21" ht="24" customHeight="1" x14ac:dyDescent="0.15">
      <c r="B59" s="87"/>
      <c r="C59" s="87"/>
      <c r="D59" s="88" t="s">
        <v>28</v>
      </c>
      <c r="E59" s="89"/>
      <c r="F59" s="89"/>
      <c r="G59" s="89"/>
      <c r="H59" s="89"/>
      <c r="I59" s="89"/>
      <c r="J59" s="89"/>
      <c r="K59" s="89"/>
      <c r="L59" s="89"/>
      <c r="M59" s="89"/>
      <c r="N59" s="89"/>
      <c r="O59" s="89"/>
    </row>
    <row r="60" spans="1:21" ht="24" customHeight="1" x14ac:dyDescent="0.15">
      <c r="B60" s="90"/>
      <c r="C60" s="90"/>
      <c r="D60" s="88" t="s">
        <v>29</v>
      </c>
      <c r="E60" s="89"/>
      <c r="F60" s="89"/>
      <c r="G60" s="89"/>
      <c r="H60" s="89"/>
      <c r="I60" s="89"/>
      <c r="J60" s="89"/>
      <c r="K60" s="89"/>
      <c r="L60" s="89"/>
      <c r="M60" s="89"/>
      <c r="N60" s="89"/>
      <c r="O60" s="89"/>
    </row>
    <row r="61" spans="1:21" ht="24" customHeight="1" x14ac:dyDescent="0.15">
      <c r="A61" s="46"/>
      <c r="B61" s="69"/>
      <c r="C61" s="46"/>
      <c r="D61" s="46"/>
      <c r="E61" s="46"/>
      <c r="F61" s="46"/>
      <c r="G61" s="46"/>
      <c r="H61" s="46"/>
      <c r="I61" s="46"/>
      <c r="J61" s="46"/>
      <c r="K61" s="46"/>
      <c r="L61" s="46"/>
      <c r="M61" s="46"/>
      <c r="N61" s="46"/>
      <c r="O61" s="46"/>
      <c r="P61" s="46"/>
      <c r="Q61" s="46"/>
      <c r="R61" s="46"/>
      <c r="S61" s="46"/>
      <c r="T61" s="46"/>
      <c r="U61" s="46"/>
    </row>
    <row r="62" spans="1:21" ht="24" customHeight="1" x14ac:dyDescent="0.15">
      <c r="A62" s="46"/>
      <c r="B62" s="69"/>
      <c r="C62" s="46"/>
      <c r="D62" s="46"/>
      <c r="E62" s="46"/>
      <c r="F62" s="46"/>
      <c r="G62" s="46"/>
      <c r="H62" s="46"/>
      <c r="I62" s="46"/>
      <c r="J62" s="46"/>
      <c r="K62" s="46"/>
      <c r="L62" s="46"/>
      <c r="M62" s="46"/>
      <c r="N62" s="46"/>
      <c r="O62" s="46"/>
      <c r="P62" s="46"/>
      <c r="Q62" s="46"/>
      <c r="R62" s="46"/>
      <c r="S62" s="46"/>
      <c r="T62" s="46"/>
      <c r="U62" s="46"/>
    </row>
  </sheetData>
  <sheetProtection algorithmName="SHA-512" hashValue="NS5PuWx21Dkz1aizFjEE71WxtQpLFVUQTSMrlLkehUR+AywQBf60bZQjbIGl5+KtB+Lp2W5yFhA2O3/mQcdl6w==" saltValue="RAUmzvyRvdTrCDZ2P/OrA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SheetLayoutView="100" workbookViewId="0"/>
  </sheetViews>
  <sheetFormatPr defaultColWidth="0" defaultRowHeight="13.5" customHeight="1" zeroHeight="1" x14ac:dyDescent="0.15"/>
  <cols>
    <col min="1" max="1" width="6.625" style="91" customWidth="1"/>
    <col min="2" max="3" width="12.625" style="91" customWidth="1"/>
    <col min="4" max="4" width="11.625" style="91" customWidth="1"/>
    <col min="5" max="8" width="10.375" style="91" customWidth="1"/>
    <col min="9" max="13" width="16.375" style="91" customWidth="1"/>
    <col min="14" max="19" width="12.625" style="91" customWidth="1"/>
    <col min="20" max="16384" width="0" style="91"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2" t="s">
        <v>9</v>
      </c>
    </row>
    <row r="40" spans="2:13" ht="27.75" customHeight="1" thickBot="1" x14ac:dyDescent="0.2">
      <c r="B40" s="93" t="s">
        <v>10</v>
      </c>
      <c r="C40" s="94"/>
      <c r="D40" s="94"/>
      <c r="E40" s="95"/>
      <c r="F40" s="95"/>
      <c r="G40" s="95"/>
      <c r="H40" s="96" t="s">
        <v>2</v>
      </c>
      <c r="I40" s="97" t="s">
        <v>522</v>
      </c>
      <c r="J40" s="98" t="s">
        <v>523</v>
      </c>
      <c r="K40" s="98" t="s">
        <v>524</v>
      </c>
      <c r="L40" s="98" t="s">
        <v>525</v>
      </c>
      <c r="M40" s="99" t="s">
        <v>526</v>
      </c>
    </row>
    <row r="41" spans="2:13" ht="27.75" customHeight="1" x14ac:dyDescent="0.15">
      <c r="B41" s="1187" t="s">
        <v>30</v>
      </c>
      <c r="C41" s="1188"/>
      <c r="D41" s="100"/>
      <c r="E41" s="1193" t="s">
        <v>31</v>
      </c>
      <c r="F41" s="1193"/>
      <c r="G41" s="1193"/>
      <c r="H41" s="1194"/>
      <c r="I41" s="334">
        <v>12158</v>
      </c>
      <c r="J41" s="335">
        <v>11809</v>
      </c>
      <c r="K41" s="335">
        <v>11370</v>
      </c>
      <c r="L41" s="335">
        <v>11322</v>
      </c>
      <c r="M41" s="336">
        <v>10887</v>
      </c>
    </row>
    <row r="42" spans="2:13" ht="27.75" customHeight="1" x14ac:dyDescent="0.15">
      <c r="B42" s="1189"/>
      <c r="C42" s="1190"/>
      <c r="D42" s="101"/>
      <c r="E42" s="1195" t="s">
        <v>32</v>
      </c>
      <c r="F42" s="1195"/>
      <c r="G42" s="1195"/>
      <c r="H42" s="1196"/>
      <c r="I42" s="337">
        <v>82</v>
      </c>
      <c r="J42" s="338">
        <v>71</v>
      </c>
      <c r="K42" s="338">
        <v>62</v>
      </c>
      <c r="L42" s="338">
        <v>54</v>
      </c>
      <c r="M42" s="339">
        <v>47</v>
      </c>
    </row>
    <row r="43" spans="2:13" ht="27.75" customHeight="1" x14ac:dyDescent="0.15">
      <c r="B43" s="1189"/>
      <c r="C43" s="1190"/>
      <c r="D43" s="101"/>
      <c r="E43" s="1195" t="s">
        <v>33</v>
      </c>
      <c r="F43" s="1195"/>
      <c r="G43" s="1195"/>
      <c r="H43" s="1196"/>
      <c r="I43" s="337">
        <v>3209</v>
      </c>
      <c r="J43" s="338">
        <v>2871</v>
      </c>
      <c r="K43" s="338">
        <v>2630</v>
      </c>
      <c r="L43" s="338">
        <v>2373</v>
      </c>
      <c r="M43" s="339">
        <v>2173</v>
      </c>
    </row>
    <row r="44" spans="2:13" ht="27.75" customHeight="1" x14ac:dyDescent="0.15">
      <c r="B44" s="1189"/>
      <c r="C44" s="1190"/>
      <c r="D44" s="101"/>
      <c r="E44" s="1195" t="s">
        <v>34</v>
      </c>
      <c r="F44" s="1195"/>
      <c r="G44" s="1195"/>
      <c r="H44" s="1196"/>
      <c r="I44" s="337" t="s">
        <v>480</v>
      </c>
      <c r="J44" s="338" t="s">
        <v>480</v>
      </c>
      <c r="K44" s="338" t="s">
        <v>480</v>
      </c>
      <c r="L44" s="338" t="s">
        <v>480</v>
      </c>
      <c r="M44" s="339" t="s">
        <v>480</v>
      </c>
    </row>
    <row r="45" spans="2:13" ht="27.75" customHeight="1" x14ac:dyDescent="0.15">
      <c r="B45" s="1189"/>
      <c r="C45" s="1190"/>
      <c r="D45" s="101"/>
      <c r="E45" s="1195" t="s">
        <v>35</v>
      </c>
      <c r="F45" s="1195"/>
      <c r="G45" s="1195"/>
      <c r="H45" s="1196"/>
      <c r="I45" s="337">
        <v>847</v>
      </c>
      <c r="J45" s="338">
        <v>781</v>
      </c>
      <c r="K45" s="338">
        <v>688</v>
      </c>
      <c r="L45" s="338">
        <v>766</v>
      </c>
      <c r="M45" s="339">
        <v>726</v>
      </c>
    </row>
    <row r="46" spans="2:13" ht="27.75" customHeight="1" x14ac:dyDescent="0.15">
      <c r="B46" s="1189"/>
      <c r="C46" s="1190"/>
      <c r="D46" s="102"/>
      <c r="E46" s="1195" t="s">
        <v>36</v>
      </c>
      <c r="F46" s="1195"/>
      <c r="G46" s="1195"/>
      <c r="H46" s="1196"/>
      <c r="I46" s="337" t="s">
        <v>480</v>
      </c>
      <c r="J46" s="338" t="s">
        <v>480</v>
      </c>
      <c r="K46" s="338" t="s">
        <v>480</v>
      </c>
      <c r="L46" s="338" t="s">
        <v>480</v>
      </c>
      <c r="M46" s="339" t="s">
        <v>480</v>
      </c>
    </row>
    <row r="47" spans="2:13" ht="27.75" customHeight="1" x14ac:dyDescent="0.15">
      <c r="B47" s="1189"/>
      <c r="C47" s="1190"/>
      <c r="D47" s="103"/>
      <c r="E47" s="1197" t="s">
        <v>37</v>
      </c>
      <c r="F47" s="1198"/>
      <c r="G47" s="1198"/>
      <c r="H47" s="1199"/>
      <c r="I47" s="337" t="s">
        <v>480</v>
      </c>
      <c r="J47" s="338" t="s">
        <v>480</v>
      </c>
      <c r="K47" s="338" t="s">
        <v>480</v>
      </c>
      <c r="L47" s="338" t="s">
        <v>480</v>
      </c>
      <c r="M47" s="339" t="s">
        <v>480</v>
      </c>
    </row>
    <row r="48" spans="2:13" ht="27.75" customHeight="1" x14ac:dyDescent="0.15">
      <c r="B48" s="1189"/>
      <c r="C48" s="1190"/>
      <c r="D48" s="101"/>
      <c r="E48" s="1195" t="s">
        <v>38</v>
      </c>
      <c r="F48" s="1195"/>
      <c r="G48" s="1195"/>
      <c r="H48" s="1196"/>
      <c r="I48" s="337" t="s">
        <v>480</v>
      </c>
      <c r="J48" s="338" t="s">
        <v>480</v>
      </c>
      <c r="K48" s="338" t="s">
        <v>480</v>
      </c>
      <c r="L48" s="338" t="s">
        <v>480</v>
      </c>
      <c r="M48" s="339" t="s">
        <v>480</v>
      </c>
    </row>
    <row r="49" spans="2:13" ht="27.75" customHeight="1" x14ac:dyDescent="0.15">
      <c r="B49" s="1191"/>
      <c r="C49" s="1192"/>
      <c r="D49" s="101"/>
      <c r="E49" s="1195" t="s">
        <v>39</v>
      </c>
      <c r="F49" s="1195"/>
      <c r="G49" s="1195"/>
      <c r="H49" s="1196"/>
      <c r="I49" s="337" t="s">
        <v>480</v>
      </c>
      <c r="J49" s="338" t="s">
        <v>480</v>
      </c>
      <c r="K49" s="338" t="s">
        <v>480</v>
      </c>
      <c r="L49" s="338" t="s">
        <v>480</v>
      </c>
      <c r="M49" s="339" t="s">
        <v>480</v>
      </c>
    </row>
    <row r="50" spans="2:13" ht="27.75" customHeight="1" x14ac:dyDescent="0.15">
      <c r="B50" s="1200" t="s">
        <v>40</v>
      </c>
      <c r="C50" s="1201"/>
      <c r="D50" s="104"/>
      <c r="E50" s="1195" t="s">
        <v>41</v>
      </c>
      <c r="F50" s="1195"/>
      <c r="G50" s="1195"/>
      <c r="H50" s="1196"/>
      <c r="I50" s="337">
        <v>4233</v>
      </c>
      <c r="J50" s="338">
        <v>3852</v>
      </c>
      <c r="K50" s="338">
        <v>3298</v>
      </c>
      <c r="L50" s="338">
        <v>3557</v>
      </c>
      <c r="M50" s="339">
        <v>4046</v>
      </c>
    </row>
    <row r="51" spans="2:13" ht="27.75" customHeight="1" x14ac:dyDescent="0.15">
      <c r="B51" s="1189"/>
      <c r="C51" s="1190"/>
      <c r="D51" s="101"/>
      <c r="E51" s="1195" t="s">
        <v>42</v>
      </c>
      <c r="F51" s="1195"/>
      <c r="G51" s="1195"/>
      <c r="H51" s="1196"/>
      <c r="I51" s="337">
        <v>27</v>
      </c>
      <c r="J51" s="338">
        <v>20</v>
      </c>
      <c r="K51" s="338">
        <v>13</v>
      </c>
      <c r="L51" s="338">
        <v>9</v>
      </c>
      <c r="M51" s="339">
        <v>4</v>
      </c>
    </row>
    <row r="52" spans="2:13" ht="27.75" customHeight="1" x14ac:dyDescent="0.15">
      <c r="B52" s="1191"/>
      <c r="C52" s="1192"/>
      <c r="D52" s="101"/>
      <c r="E52" s="1195" t="s">
        <v>43</v>
      </c>
      <c r="F52" s="1195"/>
      <c r="G52" s="1195"/>
      <c r="H52" s="1196"/>
      <c r="I52" s="337">
        <v>9444</v>
      </c>
      <c r="J52" s="338">
        <v>9407</v>
      </c>
      <c r="K52" s="338">
        <v>9165</v>
      </c>
      <c r="L52" s="338">
        <v>9426</v>
      </c>
      <c r="M52" s="339">
        <v>8989</v>
      </c>
    </row>
    <row r="53" spans="2:13" ht="27.75" customHeight="1" thickBot="1" x14ac:dyDescent="0.2">
      <c r="B53" s="1202" t="s">
        <v>44</v>
      </c>
      <c r="C53" s="1203"/>
      <c r="D53" s="105"/>
      <c r="E53" s="1204" t="s">
        <v>45</v>
      </c>
      <c r="F53" s="1204"/>
      <c r="G53" s="1204"/>
      <c r="H53" s="1205"/>
      <c r="I53" s="340">
        <v>2591</v>
      </c>
      <c r="J53" s="341">
        <v>2254</v>
      </c>
      <c r="K53" s="341">
        <v>2274</v>
      </c>
      <c r="L53" s="341">
        <v>1523</v>
      </c>
      <c r="M53" s="342">
        <v>793</v>
      </c>
    </row>
    <row r="54" spans="2:13" ht="27.75" customHeight="1" x14ac:dyDescent="0.15">
      <c r="B54" s="106" t="s">
        <v>46</v>
      </c>
      <c r="C54" s="107"/>
      <c r="D54" s="107"/>
      <c r="E54" s="108"/>
      <c r="F54" s="108"/>
      <c r="G54" s="108"/>
      <c r="H54" s="108"/>
      <c r="I54" s="109"/>
      <c r="J54" s="109"/>
      <c r="K54" s="109"/>
      <c r="L54" s="109"/>
      <c r="M54" s="109"/>
    </row>
    <row r="55" spans="2:13" x14ac:dyDescent="0.15"/>
  </sheetData>
  <sheetProtection algorithmName="SHA-512" hashValue="zoACzpTh+A7f+O3uyeUK8B+0sNdfBhpRBgbVhCxZ7nk1xYDz7ZzhSJ1HFU/AfNDf1D5BwgQJa1j76lj2gXxk4g==" saltValue="R/P+My/16loTxJmlySkYg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0" t="s">
        <v>47</v>
      </c>
    </row>
    <row r="54" spans="2:8" ht="29.25" customHeight="1" thickBot="1" x14ac:dyDescent="0.25">
      <c r="B54" s="111" t="s">
        <v>1</v>
      </c>
      <c r="C54" s="112"/>
      <c r="D54" s="112"/>
      <c r="E54" s="113" t="s">
        <v>2</v>
      </c>
      <c r="F54" s="114" t="s">
        <v>524</v>
      </c>
      <c r="G54" s="114" t="s">
        <v>525</v>
      </c>
      <c r="H54" s="115" t="s">
        <v>526</v>
      </c>
    </row>
    <row r="55" spans="2:8" ht="52.5" customHeight="1" x14ac:dyDescent="0.15">
      <c r="B55" s="116"/>
      <c r="C55" s="1214" t="s">
        <v>48</v>
      </c>
      <c r="D55" s="1214"/>
      <c r="E55" s="1215"/>
      <c r="F55" s="117">
        <v>2165</v>
      </c>
      <c r="G55" s="117">
        <v>2399</v>
      </c>
      <c r="H55" s="118">
        <v>2846</v>
      </c>
    </row>
    <row r="56" spans="2:8" ht="52.5" customHeight="1" x14ac:dyDescent="0.15">
      <c r="B56" s="119"/>
      <c r="C56" s="1216" t="s">
        <v>49</v>
      </c>
      <c r="D56" s="1216"/>
      <c r="E56" s="1217"/>
      <c r="F56" s="120">
        <v>315</v>
      </c>
      <c r="G56" s="120">
        <v>315</v>
      </c>
      <c r="H56" s="121">
        <v>360</v>
      </c>
    </row>
    <row r="57" spans="2:8" ht="53.25" customHeight="1" x14ac:dyDescent="0.15">
      <c r="B57" s="119"/>
      <c r="C57" s="1218" t="s">
        <v>50</v>
      </c>
      <c r="D57" s="1218"/>
      <c r="E57" s="1219"/>
      <c r="F57" s="122">
        <v>1581</v>
      </c>
      <c r="G57" s="122">
        <v>1578</v>
      </c>
      <c r="H57" s="123">
        <v>1484</v>
      </c>
    </row>
    <row r="58" spans="2:8" ht="45.75" customHeight="1" x14ac:dyDescent="0.15">
      <c r="B58" s="124"/>
      <c r="C58" s="1206" t="s">
        <v>552</v>
      </c>
      <c r="D58" s="1207"/>
      <c r="E58" s="1208"/>
      <c r="F58" s="125">
        <v>875</v>
      </c>
      <c r="G58" s="125">
        <v>850</v>
      </c>
      <c r="H58" s="126">
        <v>739</v>
      </c>
    </row>
    <row r="59" spans="2:8" ht="45.75" customHeight="1" x14ac:dyDescent="0.15">
      <c r="B59" s="124"/>
      <c r="C59" s="1206" t="s">
        <v>553</v>
      </c>
      <c r="D59" s="1207"/>
      <c r="E59" s="1208"/>
      <c r="F59" s="125">
        <v>329</v>
      </c>
      <c r="G59" s="125">
        <v>326</v>
      </c>
      <c r="H59" s="126">
        <v>321</v>
      </c>
    </row>
    <row r="60" spans="2:8" ht="45.75" customHeight="1" x14ac:dyDescent="0.15">
      <c r="B60" s="124"/>
      <c r="C60" s="1206" t="s">
        <v>554</v>
      </c>
      <c r="D60" s="1207"/>
      <c r="E60" s="1208"/>
      <c r="F60" s="125">
        <v>158</v>
      </c>
      <c r="G60" s="125">
        <v>175</v>
      </c>
      <c r="H60" s="126">
        <v>175</v>
      </c>
    </row>
    <row r="61" spans="2:8" ht="45.75" customHeight="1" x14ac:dyDescent="0.15">
      <c r="B61" s="124"/>
      <c r="C61" s="1206" t="s">
        <v>555</v>
      </c>
      <c r="D61" s="1207"/>
      <c r="E61" s="1208"/>
      <c r="F61" s="125">
        <v>172</v>
      </c>
      <c r="G61" s="125">
        <v>160</v>
      </c>
      <c r="H61" s="126">
        <v>146</v>
      </c>
    </row>
    <row r="62" spans="2:8" ht="45.75" customHeight="1" thickBot="1" x14ac:dyDescent="0.2">
      <c r="B62" s="127"/>
      <c r="C62" s="1209" t="s">
        <v>556</v>
      </c>
      <c r="D62" s="1210"/>
      <c r="E62" s="1211"/>
      <c r="F62" s="128">
        <v>17</v>
      </c>
      <c r="G62" s="128">
        <v>33</v>
      </c>
      <c r="H62" s="129">
        <v>55</v>
      </c>
    </row>
    <row r="63" spans="2:8" ht="52.5" customHeight="1" thickBot="1" x14ac:dyDescent="0.2">
      <c r="B63" s="130"/>
      <c r="C63" s="1212" t="s">
        <v>51</v>
      </c>
      <c r="D63" s="1212"/>
      <c r="E63" s="1213"/>
      <c r="F63" s="131">
        <v>4061</v>
      </c>
      <c r="G63" s="131">
        <v>4292</v>
      </c>
      <c r="H63" s="132">
        <v>4690</v>
      </c>
    </row>
    <row r="64" spans="2:8" x14ac:dyDescent="0.15"/>
  </sheetData>
  <sheetProtection algorithmName="SHA-512" hashValue="l75R/lyntsvrcImUDH8K6+onTUwzYi5myBRFEgMyZGIDgTSM0b0vpCILkg4izhgdxalQsNyjEfnHKveSI3wbvQ==" saltValue="MFZ1IBqBKk48ChA5ql9CD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3F62B0-069D-4517-9215-96C3CA8D4DF7}">
  <sheetPr>
    <pageSetUpPr fitToPage="1"/>
  </sheetPr>
  <dimension ref="A1:DE85"/>
  <sheetViews>
    <sheetView showGridLines="0" zoomScale="80" zoomScaleNormal="80" zoomScaleSheetLayoutView="55" workbookViewId="0"/>
  </sheetViews>
  <sheetFormatPr defaultColWidth="0" defaultRowHeight="13.5" customHeight="1" zeroHeight="1" x14ac:dyDescent="0.15"/>
  <cols>
    <col min="1" max="1" width="6.375" style="247" customWidth="1"/>
    <col min="2" max="107" width="2.5" style="247" customWidth="1"/>
    <col min="108" max="108" width="6.125" style="253" customWidth="1"/>
    <col min="109" max="109" width="5.875" style="251" customWidth="1"/>
    <col min="110" max="16384" width="8.625" style="247" hidden="1"/>
  </cols>
  <sheetData>
    <row r="1" spans="1:109" ht="42.75" customHeight="1" x14ac:dyDescent="0.15">
      <c r="A1" s="349"/>
      <c r="B1" s="350"/>
      <c r="DD1" s="247"/>
      <c r="DE1" s="247"/>
    </row>
    <row r="2" spans="1:109" ht="25.5" customHeight="1" x14ac:dyDescent="0.15">
      <c r="A2" s="351"/>
      <c r="C2" s="351"/>
      <c r="O2" s="351"/>
      <c r="P2" s="351"/>
      <c r="Q2" s="351"/>
      <c r="R2" s="351"/>
      <c r="S2" s="351"/>
      <c r="T2" s="351"/>
      <c r="U2" s="351"/>
      <c r="V2" s="351"/>
      <c r="W2" s="351"/>
      <c r="X2" s="351"/>
      <c r="Y2" s="351"/>
      <c r="Z2" s="351"/>
      <c r="AA2" s="351"/>
      <c r="AB2" s="351"/>
      <c r="AC2" s="351"/>
      <c r="AD2" s="351"/>
      <c r="AE2" s="351"/>
      <c r="AF2" s="351"/>
      <c r="AG2" s="351"/>
      <c r="AH2" s="351"/>
      <c r="AI2" s="351"/>
      <c r="AU2" s="351"/>
      <c r="BG2" s="351"/>
      <c r="BS2" s="351"/>
      <c r="CE2" s="351"/>
      <c r="CQ2" s="351"/>
      <c r="DD2" s="247"/>
      <c r="DE2" s="247"/>
    </row>
    <row r="3" spans="1:109" ht="25.5" customHeight="1" x14ac:dyDescent="0.15">
      <c r="A3" s="351"/>
      <c r="C3" s="351"/>
      <c r="O3" s="351"/>
      <c r="P3" s="351"/>
      <c r="Q3" s="351"/>
      <c r="R3" s="351"/>
      <c r="S3" s="351"/>
      <c r="T3" s="351"/>
      <c r="U3" s="351"/>
      <c r="V3" s="351"/>
      <c r="W3" s="351"/>
      <c r="X3" s="351"/>
      <c r="Y3" s="351"/>
      <c r="Z3" s="351"/>
      <c r="AA3" s="351"/>
      <c r="AB3" s="351"/>
      <c r="AC3" s="351"/>
      <c r="AD3" s="351"/>
      <c r="AE3" s="351"/>
      <c r="AF3" s="351"/>
      <c r="AG3" s="351"/>
      <c r="AH3" s="351"/>
      <c r="AI3" s="351"/>
      <c r="AU3" s="351"/>
      <c r="BG3" s="351"/>
      <c r="BS3" s="351"/>
      <c r="CE3" s="351"/>
      <c r="CQ3" s="351"/>
      <c r="DD3" s="247"/>
      <c r="DE3" s="247"/>
    </row>
    <row r="4" spans="1:109" s="245" customFormat="1" x14ac:dyDescent="0.15">
      <c r="A4" s="351"/>
      <c r="B4" s="351"/>
      <c r="C4" s="351"/>
      <c r="D4" s="351"/>
      <c r="E4" s="351"/>
      <c r="F4" s="351"/>
      <c r="G4" s="351"/>
      <c r="H4" s="351"/>
      <c r="I4" s="351"/>
      <c r="J4" s="351"/>
      <c r="K4" s="351"/>
      <c r="L4" s="351"/>
      <c r="M4" s="351"/>
      <c r="N4" s="351"/>
      <c r="O4" s="351"/>
      <c r="P4" s="351"/>
      <c r="Q4" s="351"/>
      <c r="R4" s="351"/>
      <c r="S4" s="351"/>
      <c r="T4" s="351"/>
      <c r="U4" s="351"/>
      <c r="V4" s="351"/>
      <c r="W4" s="351"/>
      <c r="X4" s="351"/>
      <c r="Y4" s="351"/>
      <c r="Z4" s="351"/>
      <c r="AA4" s="351"/>
      <c r="AB4" s="351"/>
      <c r="AC4" s="351"/>
      <c r="AD4" s="351"/>
      <c r="AE4" s="351"/>
      <c r="AF4" s="351"/>
      <c r="AG4" s="351"/>
      <c r="AH4" s="351"/>
      <c r="AI4" s="351"/>
      <c r="AJ4" s="351"/>
      <c r="AK4" s="351"/>
      <c r="AL4" s="351"/>
      <c r="AM4" s="351"/>
      <c r="AN4" s="351"/>
      <c r="AO4" s="351"/>
      <c r="AP4" s="351"/>
      <c r="AQ4" s="351"/>
      <c r="AR4" s="351"/>
      <c r="AS4" s="351"/>
      <c r="AT4" s="351"/>
      <c r="AU4" s="351"/>
      <c r="AV4" s="351"/>
      <c r="AW4" s="351"/>
      <c r="AX4" s="351"/>
      <c r="AY4" s="351"/>
      <c r="AZ4" s="351"/>
      <c r="BA4" s="351"/>
      <c r="BB4" s="351"/>
      <c r="BC4" s="351"/>
      <c r="BD4" s="351"/>
      <c r="BE4" s="351"/>
      <c r="BF4" s="351"/>
      <c r="BG4" s="351"/>
      <c r="BH4" s="351"/>
      <c r="BI4" s="351"/>
      <c r="BJ4" s="351"/>
      <c r="BK4" s="351"/>
      <c r="BL4" s="351"/>
      <c r="BM4" s="351"/>
      <c r="BN4" s="351"/>
      <c r="BO4" s="351"/>
      <c r="BP4" s="351"/>
      <c r="BQ4" s="351"/>
      <c r="BR4" s="351"/>
      <c r="BS4" s="351"/>
      <c r="BT4" s="351"/>
      <c r="BU4" s="351"/>
      <c r="BV4" s="351"/>
      <c r="BW4" s="351"/>
      <c r="BX4" s="351"/>
      <c r="BY4" s="351"/>
      <c r="BZ4" s="351"/>
      <c r="CA4" s="351"/>
      <c r="CB4" s="351"/>
      <c r="CC4" s="351"/>
      <c r="CD4" s="351"/>
      <c r="CE4" s="351"/>
      <c r="CF4" s="351"/>
      <c r="CG4" s="351"/>
      <c r="CH4" s="351"/>
      <c r="CI4" s="351"/>
      <c r="CJ4" s="351"/>
      <c r="CK4" s="351"/>
      <c r="CL4" s="351"/>
      <c r="CM4" s="351"/>
      <c r="CN4" s="351"/>
      <c r="CO4" s="351"/>
      <c r="CP4" s="351"/>
      <c r="CQ4" s="351"/>
      <c r="CR4" s="351"/>
      <c r="CS4" s="351"/>
      <c r="CT4" s="351"/>
      <c r="CU4" s="351"/>
      <c r="CV4" s="351"/>
      <c r="CW4" s="351"/>
      <c r="CX4" s="351"/>
      <c r="CY4" s="351"/>
      <c r="CZ4" s="351"/>
      <c r="DA4" s="351"/>
      <c r="DB4" s="351"/>
      <c r="DC4" s="351"/>
      <c r="DD4" s="351"/>
      <c r="DE4" s="351"/>
    </row>
    <row r="5" spans="1:109" s="245" customFormat="1" x14ac:dyDescent="0.15">
      <c r="A5" s="351"/>
      <c r="B5" s="351"/>
      <c r="C5" s="351"/>
      <c r="D5" s="351"/>
      <c r="E5" s="351"/>
      <c r="F5" s="351"/>
      <c r="G5" s="351"/>
      <c r="H5" s="351"/>
      <c r="I5" s="351"/>
      <c r="J5" s="351"/>
      <c r="K5" s="351"/>
      <c r="L5" s="351"/>
      <c r="M5" s="351"/>
      <c r="N5" s="351"/>
      <c r="O5" s="351"/>
      <c r="P5" s="351"/>
      <c r="Q5" s="351"/>
      <c r="R5" s="351"/>
      <c r="S5" s="351"/>
      <c r="T5" s="351"/>
      <c r="U5" s="351"/>
      <c r="V5" s="351"/>
      <c r="W5" s="351"/>
      <c r="X5" s="351"/>
      <c r="Y5" s="351"/>
      <c r="Z5" s="351"/>
      <c r="AA5" s="351"/>
      <c r="AB5" s="351"/>
      <c r="AC5" s="351"/>
      <c r="AD5" s="351"/>
      <c r="AE5" s="351"/>
      <c r="AF5" s="351"/>
      <c r="AG5" s="351"/>
      <c r="AH5" s="351"/>
      <c r="AI5" s="351"/>
      <c r="AJ5" s="351"/>
      <c r="AK5" s="351"/>
      <c r="AL5" s="351"/>
      <c r="AM5" s="351"/>
      <c r="AN5" s="351"/>
      <c r="AO5" s="351"/>
      <c r="AP5" s="351"/>
      <c r="AQ5" s="351"/>
      <c r="AR5" s="351"/>
      <c r="AS5" s="351"/>
      <c r="AT5" s="351"/>
      <c r="AU5" s="351"/>
      <c r="AV5" s="351"/>
      <c r="AW5" s="351"/>
      <c r="AX5" s="351"/>
      <c r="AY5" s="351"/>
      <c r="AZ5" s="351"/>
      <c r="BA5" s="351"/>
      <c r="BB5" s="351"/>
      <c r="BC5" s="351"/>
      <c r="BD5" s="351"/>
      <c r="BE5" s="351"/>
      <c r="BF5" s="351"/>
      <c r="BG5" s="351"/>
      <c r="BH5" s="351"/>
      <c r="BI5" s="351"/>
      <c r="BJ5" s="351"/>
      <c r="BK5" s="351"/>
      <c r="BL5" s="351"/>
      <c r="BM5" s="351"/>
      <c r="BN5" s="351"/>
      <c r="BO5" s="351"/>
      <c r="BP5" s="351"/>
      <c r="BQ5" s="351"/>
      <c r="BR5" s="351"/>
      <c r="BS5" s="351"/>
      <c r="BT5" s="351"/>
      <c r="BU5" s="351"/>
      <c r="BV5" s="351"/>
      <c r="BW5" s="351"/>
      <c r="BX5" s="351"/>
      <c r="BY5" s="351"/>
      <c r="BZ5" s="351"/>
      <c r="CA5" s="351"/>
      <c r="CB5" s="351"/>
      <c r="CC5" s="351"/>
      <c r="CD5" s="351"/>
      <c r="CE5" s="351"/>
      <c r="CF5" s="351"/>
      <c r="CG5" s="351"/>
      <c r="CH5" s="351"/>
      <c r="CI5" s="351"/>
      <c r="CJ5" s="351"/>
      <c r="CK5" s="351"/>
      <c r="CL5" s="351"/>
      <c r="CM5" s="351"/>
      <c r="CN5" s="351"/>
      <c r="CO5" s="351"/>
      <c r="CP5" s="351"/>
      <c r="CQ5" s="351"/>
      <c r="CR5" s="351"/>
      <c r="CS5" s="351"/>
      <c r="CT5" s="351"/>
      <c r="CU5" s="351"/>
      <c r="CV5" s="351"/>
      <c r="CW5" s="351"/>
      <c r="CX5" s="351"/>
      <c r="CY5" s="351"/>
      <c r="CZ5" s="351"/>
      <c r="DA5" s="351"/>
      <c r="DB5" s="351"/>
      <c r="DC5" s="351"/>
      <c r="DD5" s="351"/>
      <c r="DE5" s="351"/>
    </row>
    <row r="6" spans="1:109" s="245" customFormat="1" x14ac:dyDescent="0.15">
      <c r="A6" s="351"/>
      <c r="B6" s="351"/>
      <c r="C6" s="351"/>
      <c r="D6" s="351"/>
      <c r="E6" s="351"/>
      <c r="F6" s="351"/>
      <c r="G6" s="351"/>
      <c r="H6" s="351"/>
      <c r="I6" s="351"/>
      <c r="J6" s="351"/>
      <c r="K6" s="351"/>
      <c r="L6" s="351"/>
      <c r="M6" s="351"/>
      <c r="N6" s="351"/>
      <c r="O6" s="351"/>
      <c r="P6" s="351"/>
      <c r="Q6" s="351"/>
      <c r="R6" s="351"/>
      <c r="S6" s="351"/>
      <c r="T6" s="351"/>
      <c r="U6" s="351"/>
      <c r="V6" s="351"/>
      <c r="W6" s="351"/>
      <c r="X6" s="351"/>
      <c r="Y6" s="351"/>
      <c r="Z6" s="351"/>
      <c r="AA6" s="351"/>
      <c r="AB6" s="351"/>
      <c r="AC6" s="351"/>
      <c r="AD6" s="351"/>
      <c r="AE6" s="351"/>
      <c r="AF6" s="351"/>
      <c r="AG6" s="351"/>
      <c r="AH6" s="351"/>
      <c r="AI6" s="351"/>
      <c r="AJ6" s="351"/>
      <c r="AK6" s="351"/>
      <c r="AL6" s="351"/>
      <c r="AM6" s="351"/>
      <c r="AN6" s="351"/>
      <c r="AO6" s="351"/>
      <c r="AP6" s="351"/>
      <c r="AQ6" s="351"/>
      <c r="AR6" s="351"/>
      <c r="AS6" s="351"/>
      <c r="AT6" s="351"/>
      <c r="AU6" s="351"/>
      <c r="AV6" s="351"/>
      <c r="AW6" s="351"/>
      <c r="AX6" s="351"/>
      <c r="AY6" s="351"/>
      <c r="AZ6" s="351"/>
      <c r="BA6" s="351"/>
      <c r="BB6" s="351"/>
      <c r="BC6" s="351"/>
      <c r="BD6" s="351"/>
      <c r="BE6" s="351"/>
      <c r="BF6" s="351"/>
      <c r="BG6" s="351"/>
      <c r="BH6" s="351"/>
      <c r="BI6" s="351"/>
      <c r="BJ6" s="351"/>
      <c r="BK6" s="351"/>
      <c r="BL6" s="351"/>
      <c r="BM6" s="351"/>
      <c r="BN6" s="351"/>
      <c r="BO6" s="351"/>
      <c r="BP6" s="351"/>
      <c r="BQ6" s="351"/>
      <c r="BR6" s="351"/>
      <c r="BS6" s="351"/>
      <c r="BT6" s="351"/>
      <c r="BU6" s="351"/>
      <c r="BV6" s="351"/>
      <c r="BW6" s="351"/>
      <c r="BX6" s="351"/>
      <c r="BY6" s="351"/>
      <c r="BZ6" s="351"/>
      <c r="CA6" s="351"/>
      <c r="CB6" s="351"/>
      <c r="CC6" s="351"/>
      <c r="CD6" s="351"/>
      <c r="CE6" s="351"/>
      <c r="CF6" s="351"/>
      <c r="CG6" s="351"/>
      <c r="CH6" s="351"/>
      <c r="CI6" s="351"/>
      <c r="CJ6" s="351"/>
      <c r="CK6" s="351"/>
      <c r="CL6" s="351"/>
      <c r="CM6" s="351"/>
      <c r="CN6" s="351"/>
      <c r="CO6" s="351"/>
      <c r="CP6" s="351"/>
      <c r="CQ6" s="351"/>
      <c r="CR6" s="351"/>
      <c r="CS6" s="351"/>
      <c r="CT6" s="351"/>
      <c r="CU6" s="351"/>
      <c r="CV6" s="351"/>
      <c r="CW6" s="351"/>
      <c r="CX6" s="351"/>
      <c r="CY6" s="351"/>
      <c r="CZ6" s="351"/>
      <c r="DA6" s="351"/>
      <c r="DB6" s="351"/>
      <c r="DC6" s="351"/>
      <c r="DD6" s="351"/>
      <c r="DE6" s="351"/>
    </row>
    <row r="7" spans="1:109" s="245" customFormat="1" x14ac:dyDescent="0.15">
      <c r="A7" s="351"/>
      <c r="B7" s="351"/>
      <c r="C7" s="351"/>
      <c r="D7" s="351"/>
      <c r="E7" s="351"/>
      <c r="F7" s="351"/>
      <c r="G7" s="351"/>
      <c r="H7" s="351"/>
      <c r="I7" s="351"/>
      <c r="J7" s="351"/>
      <c r="K7" s="351"/>
      <c r="L7" s="351"/>
      <c r="M7" s="351"/>
      <c r="N7" s="351"/>
      <c r="O7" s="351"/>
      <c r="P7" s="351"/>
      <c r="Q7" s="351"/>
      <c r="R7" s="351"/>
      <c r="S7" s="351"/>
      <c r="T7" s="351"/>
      <c r="U7" s="351"/>
      <c r="V7" s="351"/>
      <c r="W7" s="351"/>
      <c r="X7" s="351"/>
      <c r="Y7" s="351"/>
      <c r="Z7" s="351"/>
      <c r="AA7" s="351"/>
      <c r="AB7" s="351"/>
      <c r="AC7" s="351"/>
      <c r="AD7" s="351"/>
      <c r="AE7" s="351"/>
      <c r="AF7" s="351"/>
      <c r="AG7" s="351"/>
      <c r="AH7" s="351"/>
      <c r="AI7" s="351"/>
      <c r="AJ7" s="351"/>
      <c r="AK7" s="351"/>
      <c r="AL7" s="351"/>
      <c r="AM7" s="351"/>
      <c r="AN7" s="351"/>
      <c r="AO7" s="351"/>
      <c r="AP7" s="351"/>
      <c r="AQ7" s="351"/>
      <c r="AR7" s="351"/>
      <c r="AS7" s="351"/>
      <c r="AT7" s="351"/>
      <c r="AU7" s="351"/>
      <c r="AV7" s="351"/>
      <c r="AW7" s="351"/>
      <c r="AX7" s="351"/>
      <c r="AY7" s="351"/>
      <c r="AZ7" s="351"/>
      <c r="BA7" s="351"/>
      <c r="BB7" s="351"/>
      <c r="BC7" s="351"/>
      <c r="BD7" s="351"/>
      <c r="BE7" s="351"/>
      <c r="BF7" s="351"/>
      <c r="BG7" s="351"/>
      <c r="BH7" s="351"/>
      <c r="BI7" s="351"/>
      <c r="BJ7" s="351"/>
      <c r="BK7" s="351"/>
      <c r="BL7" s="351"/>
      <c r="BM7" s="351"/>
      <c r="BN7" s="351"/>
      <c r="BO7" s="351"/>
      <c r="BP7" s="351"/>
      <c r="BQ7" s="351"/>
      <c r="BR7" s="351"/>
      <c r="BS7" s="351"/>
      <c r="BT7" s="351"/>
      <c r="BU7" s="351"/>
      <c r="BV7" s="351"/>
      <c r="BW7" s="351"/>
      <c r="BX7" s="351"/>
      <c r="BY7" s="351"/>
      <c r="BZ7" s="351"/>
      <c r="CA7" s="351"/>
      <c r="CB7" s="351"/>
      <c r="CC7" s="351"/>
      <c r="CD7" s="351"/>
      <c r="CE7" s="351"/>
      <c r="CF7" s="351"/>
      <c r="CG7" s="351"/>
      <c r="CH7" s="351"/>
      <c r="CI7" s="351"/>
      <c r="CJ7" s="351"/>
      <c r="CK7" s="351"/>
      <c r="CL7" s="351"/>
      <c r="CM7" s="351"/>
      <c r="CN7" s="351"/>
      <c r="CO7" s="351"/>
      <c r="CP7" s="351"/>
      <c r="CQ7" s="351"/>
      <c r="CR7" s="351"/>
      <c r="CS7" s="351"/>
      <c r="CT7" s="351"/>
      <c r="CU7" s="351"/>
      <c r="CV7" s="351"/>
      <c r="CW7" s="351"/>
      <c r="CX7" s="351"/>
      <c r="CY7" s="351"/>
      <c r="CZ7" s="351"/>
      <c r="DA7" s="351"/>
      <c r="DB7" s="351"/>
      <c r="DC7" s="351"/>
      <c r="DD7" s="351"/>
      <c r="DE7" s="351"/>
    </row>
    <row r="8" spans="1:109" s="245" customFormat="1" x14ac:dyDescent="0.15">
      <c r="A8" s="351"/>
      <c r="B8" s="351"/>
      <c r="C8" s="351"/>
      <c r="D8" s="351"/>
      <c r="E8" s="351"/>
      <c r="F8" s="351"/>
      <c r="G8" s="351"/>
      <c r="H8" s="351"/>
      <c r="I8" s="351"/>
      <c r="J8" s="351"/>
      <c r="K8" s="351"/>
      <c r="L8" s="351"/>
      <c r="M8" s="351"/>
      <c r="N8" s="351"/>
      <c r="O8" s="351"/>
      <c r="P8" s="351"/>
      <c r="Q8" s="351"/>
      <c r="R8" s="351"/>
      <c r="S8" s="351"/>
      <c r="T8" s="351"/>
      <c r="U8" s="351"/>
      <c r="V8" s="351"/>
      <c r="W8" s="351"/>
      <c r="X8" s="351"/>
      <c r="Y8" s="351"/>
      <c r="Z8" s="351"/>
      <c r="AA8" s="351"/>
      <c r="AB8" s="351"/>
      <c r="AC8" s="351"/>
      <c r="AD8" s="351"/>
      <c r="AE8" s="351"/>
      <c r="AF8" s="351"/>
      <c r="AG8" s="351"/>
      <c r="AH8" s="351"/>
      <c r="AI8" s="351"/>
      <c r="AJ8" s="351"/>
      <c r="AK8" s="351"/>
      <c r="AL8" s="351"/>
      <c r="AM8" s="351"/>
      <c r="AN8" s="351"/>
      <c r="AO8" s="351"/>
      <c r="AP8" s="351"/>
      <c r="AQ8" s="351"/>
      <c r="AR8" s="351"/>
      <c r="AS8" s="351"/>
      <c r="AT8" s="351"/>
      <c r="AU8" s="351"/>
      <c r="AV8" s="351"/>
      <c r="AW8" s="351"/>
      <c r="AX8" s="351"/>
      <c r="AY8" s="351"/>
      <c r="AZ8" s="351"/>
      <c r="BA8" s="351"/>
      <c r="BB8" s="351"/>
      <c r="BC8" s="351"/>
      <c r="BD8" s="351"/>
      <c r="BE8" s="351"/>
      <c r="BF8" s="351"/>
      <c r="BG8" s="351"/>
      <c r="BH8" s="351"/>
      <c r="BI8" s="351"/>
      <c r="BJ8" s="351"/>
      <c r="BK8" s="351"/>
      <c r="BL8" s="351"/>
      <c r="BM8" s="351"/>
      <c r="BN8" s="351"/>
      <c r="BO8" s="351"/>
      <c r="BP8" s="351"/>
      <c r="BQ8" s="351"/>
      <c r="BR8" s="351"/>
      <c r="BS8" s="351"/>
      <c r="BT8" s="351"/>
      <c r="BU8" s="351"/>
      <c r="BV8" s="351"/>
      <c r="BW8" s="351"/>
      <c r="BX8" s="351"/>
      <c r="BY8" s="351"/>
      <c r="BZ8" s="351"/>
      <c r="CA8" s="351"/>
      <c r="CB8" s="351"/>
      <c r="CC8" s="351"/>
      <c r="CD8" s="351"/>
      <c r="CE8" s="351"/>
      <c r="CF8" s="351"/>
      <c r="CG8" s="351"/>
      <c r="CH8" s="351"/>
      <c r="CI8" s="351"/>
      <c r="CJ8" s="351"/>
      <c r="CK8" s="351"/>
      <c r="CL8" s="351"/>
      <c r="CM8" s="351"/>
      <c r="CN8" s="351"/>
      <c r="CO8" s="351"/>
      <c r="CP8" s="351"/>
      <c r="CQ8" s="351"/>
      <c r="CR8" s="351"/>
      <c r="CS8" s="351"/>
      <c r="CT8" s="351"/>
      <c r="CU8" s="351"/>
      <c r="CV8" s="351"/>
      <c r="CW8" s="351"/>
      <c r="CX8" s="351"/>
      <c r="CY8" s="351"/>
      <c r="CZ8" s="351"/>
      <c r="DA8" s="351"/>
      <c r="DB8" s="351"/>
      <c r="DC8" s="351"/>
      <c r="DD8" s="351"/>
      <c r="DE8" s="351"/>
    </row>
    <row r="9" spans="1:109" s="245" customFormat="1" x14ac:dyDescent="0.15">
      <c r="A9" s="351"/>
      <c r="B9" s="351"/>
      <c r="C9" s="351"/>
      <c r="D9" s="351"/>
      <c r="E9" s="351"/>
      <c r="F9" s="351"/>
      <c r="G9" s="351"/>
      <c r="H9" s="351"/>
      <c r="I9" s="351"/>
      <c r="J9" s="351"/>
      <c r="K9" s="351"/>
      <c r="L9" s="351"/>
      <c r="M9" s="351"/>
      <c r="N9" s="351"/>
      <c r="O9" s="351"/>
      <c r="P9" s="351"/>
      <c r="Q9" s="351"/>
      <c r="R9" s="351"/>
      <c r="S9" s="351"/>
      <c r="T9" s="351"/>
      <c r="U9" s="351"/>
      <c r="V9" s="351"/>
      <c r="W9" s="351"/>
      <c r="X9" s="351"/>
      <c r="Y9" s="351"/>
      <c r="Z9" s="351"/>
      <c r="AA9" s="351"/>
      <c r="AB9" s="351"/>
      <c r="AC9" s="351"/>
      <c r="AD9" s="351"/>
      <c r="AE9" s="351"/>
      <c r="AF9" s="351"/>
      <c r="AG9" s="351"/>
      <c r="AH9" s="351"/>
      <c r="AI9" s="351"/>
      <c r="AJ9" s="351"/>
      <c r="AK9" s="351"/>
      <c r="AL9" s="351"/>
      <c r="AM9" s="351"/>
      <c r="AN9" s="351"/>
      <c r="AO9" s="351"/>
      <c r="AP9" s="351"/>
      <c r="AQ9" s="351"/>
      <c r="AR9" s="351"/>
      <c r="AS9" s="351"/>
      <c r="AT9" s="351"/>
      <c r="AU9" s="351"/>
      <c r="AV9" s="351"/>
      <c r="AW9" s="351"/>
      <c r="AX9" s="351"/>
      <c r="AY9" s="351"/>
      <c r="AZ9" s="351"/>
      <c r="BA9" s="351"/>
      <c r="BB9" s="351"/>
      <c r="BC9" s="351"/>
      <c r="BD9" s="351"/>
      <c r="BE9" s="351"/>
      <c r="BF9" s="351"/>
      <c r="BG9" s="351"/>
      <c r="BH9" s="351"/>
      <c r="BI9" s="351"/>
      <c r="BJ9" s="351"/>
      <c r="BK9" s="351"/>
      <c r="BL9" s="351"/>
      <c r="BM9" s="351"/>
      <c r="BN9" s="351"/>
      <c r="BO9" s="351"/>
      <c r="BP9" s="351"/>
      <c r="BQ9" s="351"/>
      <c r="BR9" s="351"/>
      <c r="BS9" s="351"/>
      <c r="BT9" s="351"/>
      <c r="BU9" s="351"/>
      <c r="BV9" s="351"/>
      <c r="BW9" s="351"/>
      <c r="BX9" s="351"/>
      <c r="BY9" s="351"/>
      <c r="BZ9" s="351"/>
      <c r="CA9" s="351"/>
      <c r="CB9" s="351"/>
      <c r="CC9" s="351"/>
      <c r="CD9" s="351"/>
      <c r="CE9" s="351"/>
      <c r="CF9" s="351"/>
      <c r="CG9" s="351"/>
      <c r="CH9" s="351"/>
      <c r="CI9" s="351"/>
      <c r="CJ9" s="351"/>
      <c r="CK9" s="351"/>
      <c r="CL9" s="351"/>
      <c r="CM9" s="351"/>
      <c r="CN9" s="351"/>
      <c r="CO9" s="351"/>
      <c r="CP9" s="351"/>
      <c r="CQ9" s="351"/>
      <c r="CR9" s="351"/>
      <c r="CS9" s="351"/>
      <c r="CT9" s="351"/>
      <c r="CU9" s="351"/>
      <c r="CV9" s="351"/>
      <c r="CW9" s="351"/>
      <c r="CX9" s="351"/>
      <c r="CY9" s="351"/>
      <c r="CZ9" s="351"/>
      <c r="DA9" s="351"/>
      <c r="DB9" s="351"/>
      <c r="DC9" s="351"/>
      <c r="DD9" s="351"/>
      <c r="DE9" s="351"/>
    </row>
    <row r="10" spans="1:109" s="245" customFormat="1" x14ac:dyDescent="0.15">
      <c r="A10" s="351"/>
      <c r="B10" s="351"/>
      <c r="C10" s="351"/>
      <c r="D10" s="351"/>
      <c r="E10" s="351"/>
      <c r="F10" s="351"/>
      <c r="G10" s="351"/>
      <c r="H10" s="351"/>
      <c r="I10" s="351"/>
      <c r="J10" s="351"/>
      <c r="K10" s="351"/>
      <c r="L10" s="351"/>
      <c r="M10" s="351"/>
      <c r="N10" s="351"/>
      <c r="O10" s="351"/>
      <c r="P10" s="351"/>
      <c r="Q10" s="351"/>
      <c r="R10" s="351"/>
      <c r="S10" s="351"/>
      <c r="T10" s="351"/>
      <c r="U10" s="351"/>
      <c r="V10" s="351"/>
      <c r="W10" s="351"/>
      <c r="X10" s="351"/>
      <c r="Y10" s="351"/>
      <c r="Z10" s="351"/>
      <c r="AA10" s="351"/>
      <c r="AB10" s="351"/>
      <c r="AC10" s="351"/>
      <c r="AD10" s="351"/>
      <c r="AE10" s="351"/>
      <c r="AF10" s="351"/>
      <c r="AG10" s="351"/>
      <c r="AH10" s="351"/>
      <c r="AI10" s="351"/>
      <c r="AJ10" s="351"/>
      <c r="AK10" s="351"/>
      <c r="AL10" s="351"/>
      <c r="AM10" s="351"/>
      <c r="AN10" s="351"/>
      <c r="AO10" s="351"/>
      <c r="AP10" s="351"/>
      <c r="AQ10" s="351"/>
      <c r="AR10" s="351"/>
      <c r="AS10" s="351"/>
      <c r="AT10" s="351"/>
      <c r="AU10" s="351"/>
      <c r="AV10" s="351"/>
      <c r="AW10" s="351"/>
      <c r="AX10" s="351"/>
      <c r="AY10" s="351"/>
      <c r="AZ10" s="351"/>
      <c r="BA10" s="351"/>
      <c r="BB10" s="351"/>
      <c r="BC10" s="351"/>
      <c r="BD10" s="351"/>
      <c r="BE10" s="351"/>
      <c r="BF10" s="351"/>
      <c r="BG10" s="351"/>
      <c r="BH10" s="351"/>
      <c r="BI10" s="351"/>
      <c r="BJ10" s="351"/>
      <c r="BK10" s="351"/>
      <c r="BL10" s="351"/>
      <c r="BM10" s="351"/>
      <c r="BN10" s="351"/>
      <c r="BO10" s="351"/>
      <c r="BP10" s="351"/>
      <c r="BQ10" s="351"/>
      <c r="BR10" s="351"/>
      <c r="BS10" s="351"/>
      <c r="BT10" s="351"/>
      <c r="BU10" s="351"/>
      <c r="BV10" s="351"/>
      <c r="BW10" s="351"/>
      <c r="BX10" s="351"/>
      <c r="BY10" s="351"/>
      <c r="BZ10" s="351"/>
      <c r="CA10" s="351"/>
      <c r="CB10" s="351"/>
      <c r="CC10" s="351"/>
      <c r="CD10" s="351"/>
      <c r="CE10" s="351"/>
      <c r="CF10" s="351"/>
      <c r="CG10" s="351"/>
      <c r="CH10" s="351"/>
      <c r="CI10" s="351"/>
      <c r="CJ10" s="351"/>
      <c r="CK10" s="351"/>
      <c r="CL10" s="351"/>
      <c r="CM10" s="351"/>
      <c r="CN10" s="351"/>
      <c r="CO10" s="351"/>
      <c r="CP10" s="351"/>
      <c r="CQ10" s="351"/>
      <c r="CR10" s="351"/>
      <c r="CS10" s="351"/>
      <c r="CT10" s="351"/>
      <c r="CU10" s="351"/>
      <c r="CV10" s="351"/>
      <c r="CW10" s="351"/>
      <c r="CX10" s="351"/>
      <c r="CY10" s="351"/>
      <c r="CZ10" s="351"/>
      <c r="DA10" s="351"/>
      <c r="DB10" s="351"/>
      <c r="DC10" s="351"/>
      <c r="DD10" s="351"/>
      <c r="DE10" s="351"/>
    </row>
    <row r="11" spans="1:109" s="245" customFormat="1" x14ac:dyDescent="0.15">
      <c r="A11" s="351"/>
      <c r="B11" s="351"/>
      <c r="C11" s="351"/>
      <c r="D11" s="351"/>
      <c r="E11" s="351"/>
      <c r="F11" s="351"/>
      <c r="G11" s="351"/>
      <c r="H11" s="351"/>
      <c r="I11" s="351"/>
      <c r="J11" s="351"/>
      <c r="K11" s="351"/>
      <c r="L11" s="351"/>
      <c r="M11" s="351"/>
      <c r="N11" s="351"/>
      <c r="O11" s="351"/>
      <c r="P11" s="351"/>
      <c r="Q11" s="351"/>
      <c r="R11" s="351"/>
      <c r="S11" s="351"/>
      <c r="T11" s="351"/>
      <c r="U11" s="351"/>
      <c r="V11" s="351"/>
      <c r="W11" s="351"/>
      <c r="X11" s="351"/>
      <c r="Y11" s="351"/>
      <c r="Z11" s="351"/>
      <c r="AA11" s="351"/>
      <c r="AB11" s="351"/>
      <c r="AC11" s="351"/>
      <c r="AD11" s="351"/>
      <c r="AE11" s="351"/>
      <c r="AF11" s="351"/>
      <c r="AG11" s="351"/>
      <c r="AH11" s="351"/>
      <c r="AI11" s="351"/>
      <c r="AJ11" s="351"/>
      <c r="AK11" s="351"/>
      <c r="AL11" s="351"/>
      <c r="AM11" s="351"/>
      <c r="AN11" s="351"/>
      <c r="AO11" s="351"/>
      <c r="AP11" s="351"/>
      <c r="AQ11" s="351"/>
      <c r="AR11" s="351"/>
      <c r="AS11" s="351"/>
      <c r="AT11" s="351"/>
      <c r="AU11" s="351"/>
      <c r="AV11" s="351"/>
      <c r="AW11" s="351"/>
      <c r="AX11" s="351"/>
      <c r="AY11" s="351"/>
      <c r="AZ11" s="351"/>
      <c r="BA11" s="351"/>
      <c r="BB11" s="351"/>
      <c r="BC11" s="351"/>
      <c r="BD11" s="351"/>
      <c r="BE11" s="351"/>
      <c r="BF11" s="351"/>
      <c r="BG11" s="351"/>
      <c r="BH11" s="351"/>
      <c r="BI11" s="351"/>
      <c r="BJ11" s="351"/>
      <c r="BK11" s="351"/>
      <c r="BL11" s="351"/>
      <c r="BM11" s="351"/>
      <c r="BN11" s="351"/>
      <c r="BO11" s="351"/>
      <c r="BP11" s="351"/>
      <c r="BQ11" s="351"/>
      <c r="BR11" s="351"/>
      <c r="BS11" s="351"/>
      <c r="BT11" s="351"/>
      <c r="BU11" s="351"/>
      <c r="BV11" s="351"/>
      <c r="BW11" s="351"/>
      <c r="BX11" s="351"/>
      <c r="BY11" s="351"/>
      <c r="BZ11" s="351"/>
      <c r="CA11" s="351"/>
      <c r="CB11" s="351"/>
      <c r="CC11" s="351"/>
      <c r="CD11" s="351"/>
      <c r="CE11" s="351"/>
      <c r="CF11" s="351"/>
      <c r="CG11" s="351"/>
      <c r="CH11" s="351"/>
      <c r="CI11" s="351"/>
      <c r="CJ11" s="351"/>
      <c r="CK11" s="351"/>
      <c r="CL11" s="351"/>
      <c r="CM11" s="351"/>
      <c r="CN11" s="351"/>
      <c r="CO11" s="351"/>
      <c r="CP11" s="351"/>
      <c r="CQ11" s="351"/>
      <c r="CR11" s="351"/>
      <c r="CS11" s="351"/>
      <c r="CT11" s="351"/>
      <c r="CU11" s="351"/>
      <c r="CV11" s="351"/>
      <c r="CW11" s="351"/>
      <c r="CX11" s="351"/>
      <c r="CY11" s="351"/>
      <c r="CZ11" s="351"/>
      <c r="DA11" s="351"/>
      <c r="DB11" s="351"/>
      <c r="DC11" s="351"/>
      <c r="DD11" s="351"/>
      <c r="DE11" s="351"/>
    </row>
    <row r="12" spans="1:109" s="245" customFormat="1" x14ac:dyDescent="0.15">
      <c r="A12" s="351"/>
      <c r="B12" s="351"/>
      <c r="C12" s="351"/>
      <c r="D12" s="351"/>
      <c r="E12" s="351"/>
      <c r="F12" s="351"/>
      <c r="G12" s="351"/>
      <c r="H12" s="351"/>
      <c r="I12" s="351"/>
      <c r="J12" s="351"/>
      <c r="K12" s="351"/>
      <c r="L12" s="351"/>
      <c r="M12" s="351"/>
      <c r="N12" s="351"/>
      <c r="O12" s="351"/>
      <c r="P12" s="351"/>
      <c r="Q12" s="351"/>
      <c r="R12" s="351"/>
      <c r="S12" s="351"/>
      <c r="T12" s="351"/>
      <c r="U12" s="351"/>
      <c r="V12" s="351"/>
      <c r="W12" s="351"/>
      <c r="X12" s="351"/>
      <c r="Y12" s="351"/>
      <c r="Z12" s="351"/>
      <c r="AA12" s="351"/>
      <c r="AB12" s="351"/>
      <c r="AC12" s="351"/>
      <c r="AD12" s="351"/>
      <c r="AE12" s="351"/>
      <c r="AF12" s="351"/>
      <c r="AG12" s="351"/>
      <c r="AH12" s="351"/>
      <c r="AI12" s="351"/>
      <c r="AJ12" s="351"/>
      <c r="AK12" s="351"/>
      <c r="AL12" s="351"/>
      <c r="AM12" s="351"/>
      <c r="AN12" s="351"/>
      <c r="AO12" s="351"/>
      <c r="AP12" s="351"/>
      <c r="AQ12" s="351"/>
      <c r="AR12" s="351"/>
      <c r="AS12" s="351"/>
      <c r="AT12" s="351"/>
      <c r="AU12" s="351"/>
      <c r="AV12" s="351"/>
      <c r="AW12" s="351"/>
      <c r="AX12" s="351"/>
      <c r="AY12" s="351"/>
      <c r="AZ12" s="351"/>
      <c r="BA12" s="351"/>
      <c r="BB12" s="351"/>
      <c r="BC12" s="351"/>
      <c r="BD12" s="351"/>
      <c r="BE12" s="351"/>
      <c r="BF12" s="351"/>
      <c r="BG12" s="351"/>
      <c r="BH12" s="351"/>
      <c r="BI12" s="351"/>
      <c r="BJ12" s="351"/>
      <c r="BK12" s="351"/>
      <c r="BL12" s="351"/>
      <c r="BM12" s="351"/>
      <c r="BN12" s="351"/>
      <c r="BO12" s="351"/>
      <c r="BP12" s="351"/>
      <c r="BQ12" s="351"/>
      <c r="BR12" s="351"/>
      <c r="BS12" s="351"/>
      <c r="BT12" s="351"/>
      <c r="BU12" s="351"/>
      <c r="BV12" s="351"/>
      <c r="BW12" s="351"/>
      <c r="BX12" s="351"/>
      <c r="BY12" s="351"/>
      <c r="BZ12" s="351"/>
      <c r="CA12" s="351"/>
      <c r="CB12" s="351"/>
      <c r="CC12" s="351"/>
      <c r="CD12" s="351"/>
      <c r="CE12" s="351"/>
      <c r="CF12" s="351"/>
      <c r="CG12" s="351"/>
      <c r="CH12" s="351"/>
      <c r="CI12" s="351"/>
      <c r="CJ12" s="351"/>
      <c r="CK12" s="351"/>
      <c r="CL12" s="351"/>
      <c r="CM12" s="351"/>
      <c r="CN12" s="351"/>
      <c r="CO12" s="351"/>
      <c r="CP12" s="351"/>
      <c r="CQ12" s="351"/>
      <c r="CR12" s="351"/>
      <c r="CS12" s="351"/>
      <c r="CT12" s="351"/>
      <c r="CU12" s="351"/>
      <c r="CV12" s="351"/>
      <c r="CW12" s="351"/>
      <c r="CX12" s="351"/>
      <c r="CY12" s="351"/>
      <c r="CZ12" s="351"/>
      <c r="DA12" s="351"/>
      <c r="DB12" s="351"/>
      <c r="DC12" s="351"/>
      <c r="DD12" s="351"/>
      <c r="DE12" s="351"/>
    </row>
    <row r="13" spans="1:109" s="245" customFormat="1" x14ac:dyDescent="0.15">
      <c r="A13" s="351"/>
      <c r="B13" s="351"/>
      <c r="C13" s="351"/>
      <c r="D13" s="351"/>
      <c r="E13" s="351"/>
      <c r="F13" s="351"/>
      <c r="G13" s="351"/>
      <c r="H13" s="351"/>
      <c r="I13" s="351"/>
      <c r="J13" s="351"/>
      <c r="K13" s="351"/>
      <c r="L13" s="351"/>
      <c r="M13" s="351"/>
      <c r="N13" s="351"/>
      <c r="O13" s="351"/>
      <c r="P13" s="351"/>
      <c r="Q13" s="351"/>
      <c r="R13" s="351"/>
      <c r="S13" s="351"/>
      <c r="T13" s="351"/>
      <c r="U13" s="351"/>
      <c r="V13" s="351"/>
      <c r="W13" s="351"/>
      <c r="X13" s="351"/>
      <c r="Y13" s="351"/>
      <c r="Z13" s="351"/>
      <c r="AA13" s="351"/>
      <c r="AB13" s="351"/>
      <c r="AC13" s="351"/>
      <c r="AD13" s="351"/>
      <c r="AE13" s="351"/>
      <c r="AF13" s="351"/>
      <c r="AG13" s="351"/>
      <c r="AH13" s="351"/>
      <c r="AI13" s="351"/>
      <c r="AJ13" s="351"/>
      <c r="AK13" s="351"/>
      <c r="AL13" s="351"/>
      <c r="AM13" s="351"/>
      <c r="AN13" s="351"/>
      <c r="AO13" s="351"/>
      <c r="AP13" s="351"/>
      <c r="AQ13" s="351"/>
      <c r="AR13" s="351"/>
      <c r="AS13" s="351"/>
      <c r="AT13" s="351"/>
      <c r="AU13" s="351"/>
      <c r="AV13" s="351"/>
      <c r="AW13" s="351"/>
      <c r="AX13" s="351"/>
      <c r="AY13" s="351"/>
      <c r="AZ13" s="351"/>
      <c r="BA13" s="351"/>
      <c r="BB13" s="351"/>
      <c r="BC13" s="351"/>
      <c r="BD13" s="351"/>
      <c r="BE13" s="351"/>
      <c r="BF13" s="351"/>
      <c r="BG13" s="351"/>
      <c r="BH13" s="351"/>
      <c r="BI13" s="351"/>
      <c r="BJ13" s="351"/>
      <c r="BK13" s="351"/>
      <c r="BL13" s="351"/>
      <c r="BM13" s="351"/>
      <c r="BN13" s="351"/>
      <c r="BO13" s="351"/>
      <c r="BP13" s="351"/>
      <c r="BQ13" s="351"/>
      <c r="BR13" s="351"/>
      <c r="BS13" s="351"/>
      <c r="BT13" s="351"/>
      <c r="BU13" s="351"/>
      <c r="BV13" s="351"/>
      <c r="BW13" s="351"/>
      <c r="BX13" s="351"/>
      <c r="BY13" s="351"/>
      <c r="BZ13" s="351"/>
      <c r="CA13" s="351"/>
      <c r="CB13" s="351"/>
      <c r="CC13" s="351"/>
      <c r="CD13" s="351"/>
      <c r="CE13" s="351"/>
      <c r="CF13" s="351"/>
      <c r="CG13" s="351"/>
      <c r="CH13" s="351"/>
      <c r="CI13" s="351"/>
      <c r="CJ13" s="351"/>
      <c r="CK13" s="351"/>
      <c r="CL13" s="351"/>
      <c r="CM13" s="351"/>
      <c r="CN13" s="351"/>
      <c r="CO13" s="351"/>
      <c r="CP13" s="351"/>
      <c r="CQ13" s="351"/>
      <c r="CR13" s="351"/>
      <c r="CS13" s="351"/>
      <c r="CT13" s="351"/>
      <c r="CU13" s="351"/>
      <c r="CV13" s="351"/>
      <c r="CW13" s="351"/>
      <c r="CX13" s="351"/>
      <c r="CY13" s="351"/>
      <c r="CZ13" s="351"/>
      <c r="DA13" s="351"/>
      <c r="DB13" s="351"/>
      <c r="DC13" s="351"/>
      <c r="DD13" s="351"/>
      <c r="DE13" s="351"/>
    </row>
    <row r="14" spans="1:109" s="245" customFormat="1" x14ac:dyDescent="0.15">
      <c r="A14" s="351"/>
      <c r="B14" s="351"/>
      <c r="C14" s="351"/>
      <c r="D14" s="351"/>
      <c r="E14" s="351"/>
      <c r="F14" s="351"/>
      <c r="G14" s="351"/>
      <c r="H14" s="351"/>
      <c r="I14" s="351"/>
      <c r="J14" s="351"/>
      <c r="K14" s="351"/>
      <c r="L14" s="351"/>
      <c r="M14" s="351"/>
      <c r="N14" s="351"/>
      <c r="O14" s="351"/>
      <c r="P14" s="351"/>
      <c r="Q14" s="351"/>
      <c r="R14" s="351"/>
      <c r="S14" s="351"/>
      <c r="T14" s="351"/>
      <c r="U14" s="351"/>
      <c r="V14" s="351"/>
      <c r="W14" s="351"/>
      <c r="X14" s="351"/>
      <c r="Y14" s="351"/>
      <c r="Z14" s="351"/>
      <c r="AA14" s="351"/>
      <c r="AB14" s="351"/>
      <c r="AC14" s="351"/>
      <c r="AD14" s="351"/>
      <c r="AE14" s="351"/>
      <c r="AF14" s="351"/>
      <c r="AG14" s="351"/>
      <c r="AH14" s="351"/>
      <c r="AI14" s="351"/>
      <c r="AJ14" s="351"/>
      <c r="AK14" s="351"/>
      <c r="AL14" s="351"/>
      <c r="AM14" s="351"/>
      <c r="AN14" s="351"/>
      <c r="AO14" s="351"/>
      <c r="AP14" s="351"/>
      <c r="AQ14" s="351"/>
      <c r="AR14" s="351"/>
      <c r="AS14" s="351"/>
      <c r="AT14" s="351"/>
      <c r="AU14" s="351"/>
      <c r="AV14" s="351"/>
      <c r="AW14" s="351"/>
      <c r="AX14" s="351"/>
      <c r="AY14" s="351"/>
      <c r="AZ14" s="351"/>
      <c r="BA14" s="351"/>
      <c r="BB14" s="351"/>
      <c r="BC14" s="351"/>
      <c r="BD14" s="351"/>
      <c r="BE14" s="351"/>
      <c r="BF14" s="351"/>
      <c r="BG14" s="351"/>
      <c r="BH14" s="351"/>
      <c r="BI14" s="351"/>
      <c r="BJ14" s="351"/>
      <c r="BK14" s="351"/>
      <c r="BL14" s="351"/>
      <c r="BM14" s="351"/>
      <c r="BN14" s="351"/>
      <c r="BO14" s="351"/>
      <c r="BP14" s="351"/>
      <c r="BQ14" s="351"/>
      <c r="BR14" s="351"/>
      <c r="BS14" s="351"/>
      <c r="BT14" s="351"/>
      <c r="BU14" s="351"/>
      <c r="BV14" s="351"/>
      <c r="BW14" s="351"/>
      <c r="BX14" s="351"/>
      <c r="BY14" s="351"/>
      <c r="BZ14" s="351"/>
      <c r="CA14" s="351"/>
      <c r="CB14" s="351"/>
      <c r="CC14" s="351"/>
      <c r="CD14" s="351"/>
      <c r="CE14" s="351"/>
      <c r="CF14" s="351"/>
      <c r="CG14" s="351"/>
      <c r="CH14" s="351"/>
      <c r="CI14" s="351"/>
      <c r="CJ14" s="351"/>
      <c r="CK14" s="351"/>
      <c r="CL14" s="351"/>
      <c r="CM14" s="351"/>
      <c r="CN14" s="351"/>
      <c r="CO14" s="351"/>
      <c r="CP14" s="351"/>
      <c r="CQ14" s="351"/>
      <c r="CR14" s="351"/>
      <c r="CS14" s="351"/>
      <c r="CT14" s="351"/>
      <c r="CU14" s="351"/>
      <c r="CV14" s="351"/>
      <c r="CW14" s="351"/>
      <c r="CX14" s="351"/>
      <c r="CY14" s="351"/>
      <c r="CZ14" s="351"/>
      <c r="DA14" s="351"/>
      <c r="DB14" s="351"/>
      <c r="DC14" s="351"/>
      <c r="DD14" s="351"/>
      <c r="DE14" s="351"/>
    </row>
    <row r="15" spans="1:109" s="245" customFormat="1" x14ac:dyDescent="0.15">
      <c r="A15" s="247"/>
      <c r="B15" s="351"/>
      <c r="C15" s="351"/>
      <c r="D15" s="351"/>
      <c r="E15" s="351"/>
      <c r="F15" s="351"/>
      <c r="G15" s="351"/>
      <c r="H15" s="351"/>
      <c r="I15" s="351"/>
      <c r="J15" s="351"/>
      <c r="K15" s="351"/>
      <c r="L15" s="351"/>
      <c r="M15" s="351"/>
      <c r="N15" s="351"/>
      <c r="O15" s="351"/>
      <c r="P15" s="351"/>
      <c r="Q15" s="351"/>
      <c r="R15" s="351"/>
      <c r="S15" s="351"/>
      <c r="T15" s="351"/>
      <c r="U15" s="351"/>
      <c r="V15" s="351"/>
      <c r="W15" s="351"/>
      <c r="X15" s="351"/>
      <c r="Y15" s="351"/>
      <c r="Z15" s="351"/>
      <c r="AA15" s="351"/>
      <c r="AB15" s="351"/>
      <c r="AC15" s="351"/>
      <c r="AD15" s="351"/>
      <c r="AE15" s="351"/>
      <c r="AF15" s="351"/>
      <c r="AG15" s="351"/>
      <c r="AH15" s="351"/>
      <c r="AI15" s="351"/>
      <c r="AJ15" s="351"/>
      <c r="AK15" s="351"/>
      <c r="AL15" s="351"/>
      <c r="AM15" s="351"/>
      <c r="AN15" s="351"/>
      <c r="AO15" s="351"/>
      <c r="AP15" s="351"/>
      <c r="AQ15" s="351"/>
      <c r="AR15" s="351"/>
      <c r="AS15" s="351"/>
      <c r="AT15" s="351"/>
      <c r="AU15" s="351"/>
      <c r="AV15" s="351"/>
      <c r="AW15" s="351"/>
      <c r="AX15" s="351"/>
      <c r="AY15" s="351"/>
      <c r="AZ15" s="351"/>
      <c r="BA15" s="351"/>
      <c r="BB15" s="351"/>
      <c r="BC15" s="351"/>
      <c r="BD15" s="351"/>
      <c r="BE15" s="351"/>
      <c r="BF15" s="351"/>
      <c r="BG15" s="351"/>
      <c r="BH15" s="351"/>
      <c r="BI15" s="351"/>
      <c r="BJ15" s="351"/>
      <c r="BK15" s="351"/>
      <c r="BL15" s="351"/>
      <c r="BM15" s="351"/>
      <c r="BN15" s="351"/>
      <c r="BO15" s="351"/>
      <c r="BP15" s="351"/>
      <c r="BQ15" s="351"/>
      <c r="BR15" s="351"/>
      <c r="BS15" s="351"/>
      <c r="BT15" s="351"/>
      <c r="BU15" s="351"/>
      <c r="BV15" s="351"/>
      <c r="BW15" s="351"/>
      <c r="BX15" s="351"/>
      <c r="BY15" s="351"/>
      <c r="BZ15" s="351"/>
      <c r="CA15" s="351"/>
      <c r="CB15" s="351"/>
      <c r="CC15" s="351"/>
      <c r="CD15" s="351"/>
      <c r="CE15" s="351"/>
      <c r="CF15" s="351"/>
      <c r="CG15" s="351"/>
      <c r="CH15" s="351"/>
      <c r="CI15" s="351"/>
      <c r="CJ15" s="351"/>
      <c r="CK15" s="351"/>
      <c r="CL15" s="351"/>
      <c r="CM15" s="351"/>
      <c r="CN15" s="351"/>
      <c r="CO15" s="351"/>
      <c r="CP15" s="351"/>
      <c r="CQ15" s="351"/>
      <c r="CR15" s="351"/>
      <c r="CS15" s="351"/>
      <c r="CT15" s="351"/>
      <c r="CU15" s="351"/>
      <c r="CV15" s="351"/>
      <c r="CW15" s="351"/>
      <c r="CX15" s="351"/>
      <c r="CY15" s="351"/>
      <c r="CZ15" s="351"/>
      <c r="DA15" s="351"/>
      <c r="DB15" s="351"/>
      <c r="DC15" s="351"/>
      <c r="DD15" s="351"/>
      <c r="DE15" s="351"/>
    </row>
    <row r="16" spans="1:109" s="245" customFormat="1" x14ac:dyDescent="0.15">
      <c r="A16" s="247"/>
      <c r="B16" s="351"/>
      <c r="C16" s="351"/>
      <c r="D16" s="351"/>
      <c r="E16" s="351"/>
      <c r="F16" s="351"/>
      <c r="G16" s="351"/>
      <c r="H16" s="351"/>
      <c r="I16" s="351"/>
      <c r="J16" s="351"/>
      <c r="K16" s="351"/>
      <c r="L16" s="351"/>
      <c r="M16" s="351"/>
      <c r="N16" s="351"/>
      <c r="O16" s="351"/>
      <c r="P16" s="351"/>
      <c r="Q16" s="351"/>
      <c r="R16" s="351"/>
      <c r="S16" s="351"/>
      <c r="T16" s="351"/>
      <c r="U16" s="351"/>
      <c r="V16" s="351"/>
      <c r="W16" s="351"/>
      <c r="X16" s="351"/>
      <c r="Y16" s="351"/>
      <c r="Z16" s="351"/>
      <c r="AA16" s="351"/>
      <c r="AB16" s="351"/>
      <c r="AC16" s="351"/>
      <c r="AD16" s="351"/>
      <c r="AE16" s="351"/>
      <c r="AF16" s="351"/>
      <c r="AG16" s="351"/>
      <c r="AH16" s="351"/>
      <c r="AI16" s="351"/>
      <c r="AJ16" s="351"/>
      <c r="AK16" s="351"/>
      <c r="AL16" s="351"/>
      <c r="AM16" s="351"/>
      <c r="AN16" s="351"/>
      <c r="AO16" s="351"/>
      <c r="AP16" s="351"/>
      <c r="AQ16" s="351"/>
      <c r="AR16" s="351"/>
      <c r="AS16" s="351"/>
      <c r="AT16" s="351"/>
      <c r="AU16" s="351"/>
      <c r="AV16" s="351"/>
      <c r="AW16" s="351"/>
      <c r="AX16" s="351"/>
      <c r="AY16" s="351"/>
      <c r="AZ16" s="351"/>
      <c r="BA16" s="351"/>
      <c r="BB16" s="351"/>
      <c r="BC16" s="351"/>
      <c r="BD16" s="351"/>
      <c r="BE16" s="351"/>
      <c r="BF16" s="351"/>
      <c r="BG16" s="351"/>
      <c r="BH16" s="351"/>
      <c r="BI16" s="351"/>
      <c r="BJ16" s="351"/>
      <c r="BK16" s="351"/>
      <c r="BL16" s="351"/>
      <c r="BM16" s="351"/>
      <c r="BN16" s="351"/>
      <c r="BO16" s="351"/>
      <c r="BP16" s="351"/>
      <c r="BQ16" s="351"/>
      <c r="BR16" s="351"/>
      <c r="BS16" s="351"/>
      <c r="BT16" s="351"/>
      <c r="BU16" s="351"/>
      <c r="BV16" s="351"/>
      <c r="BW16" s="351"/>
      <c r="BX16" s="351"/>
      <c r="BY16" s="351"/>
      <c r="BZ16" s="351"/>
      <c r="CA16" s="351"/>
      <c r="CB16" s="351"/>
      <c r="CC16" s="351"/>
      <c r="CD16" s="351"/>
      <c r="CE16" s="351"/>
      <c r="CF16" s="351"/>
      <c r="CG16" s="351"/>
      <c r="CH16" s="351"/>
      <c r="CI16" s="351"/>
      <c r="CJ16" s="351"/>
      <c r="CK16" s="351"/>
      <c r="CL16" s="351"/>
      <c r="CM16" s="351"/>
      <c r="CN16" s="351"/>
      <c r="CO16" s="351"/>
      <c r="CP16" s="351"/>
      <c r="CQ16" s="351"/>
      <c r="CR16" s="351"/>
      <c r="CS16" s="351"/>
      <c r="CT16" s="351"/>
      <c r="CU16" s="351"/>
      <c r="CV16" s="351"/>
      <c r="CW16" s="351"/>
      <c r="CX16" s="351"/>
      <c r="CY16" s="351"/>
      <c r="CZ16" s="351"/>
      <c r="DA16" s="351"/>
      <c r="DB16" s="351"/>
      <c r="DC16" s="351"/>
      <c r="DD16" s="351"/>
      <c r="DE16" s="351"/>
    </row>
    <row r="17" spans="1:109" s="245" customFormat="1" x14ac:dyDescent="0.15">
      <c r="A17" s="247"/>
      <c r="B17" s="351"/>
      <c r="C17" s="351"/>
      <c r="D17" s="351"/>
      <c r="E17" s="351"/>
      <c r="F17" s="351"/>
      <c r="G17" s="351"/>
      <c r="H17" s="351"/>
      <c r="I17" s="351"/>
      <c r="J17" s="351"/>
      <c r="K17" s="351"/>
      <c r="L17" s="351"/>
      <c r="M17" s="351"/>
      <c r="N17" s="351"/>
      <c r="O17" s="351"/>
      <c r="P17" s="351"/>
      <c r="Q17" s="351"/>
      <c r="R17" s="351"/>
      <c r="S17" s="351"/>
      <c r="T17" s="351"/>
      <c r="U17" s="351"/>
      <c r="V17" s="351"/>
      <c r="W17" s="351"/>
      <c r="X17" s="351"/>
      <c r="Y17" s="351"/>
      <c r="Z17" s="351"/>
      <c r="AA17" s="351"/>
      <c r="AB17" s="351"/>
      <c r="AC17" s="351"/>
      <c r="AD17" s="351"/>
      <c r="AE17" s="351"/>
      <c r="AF17" s="351"/>
      <c r="AG17" s="351"/>
      <c r="AH17" s="351"/>
      <c r="AI17" s="351"/>
      <c r="AJ17" s="351"/>
      <c r="AK17" s="351"/>
      <c r="AL17" s="351"/>
      <c r="AM17" s="351"/>
      <c r="AN17" s="351"/>
      <c r="AO17" s="351"/>
      <c r="AP17" s="351"/>
      <c r="AQ17" s="351"/>
      <c r="AR17" s="351"/>
      <c r="AS17" s="351"/>
      <c r="AT17" s="351"/>
      <c r="AU17" s="351"/>
      <c r="AV17" s="351"/>
      <c r="AW17" s="351"/>
      <c r="AX17" s="351"/>
      <c r="AY17" s="351"/>
      <c r="AZ17" s="351"/>
      <c r="BA17" s="351"/>
      <c r="BB17" s="351"/>
      <c r="BC17" s="351"/>
      <c r="BD17" s="351"/>
      <c r="BE17" s="351"/>
      <c r="BF17" s="351"/>
      <c r="BG17" s="351"/>
      <c r="BH17" s="351"/>
      <c r="BI17" s="351"/>
      <c r="BJ17" s="351"/>
      <c r="BK17" s="351"/>
      <c r="BL17" s="351"/>
      <c r="BM17" s="351"/>
      <c r="BN17" s="351"/>
      <c r="BO17" s="351"/>
      <c r="BP17" s="351"/>
      <c r="BQ17" s="351"/>
      <c r="BR17" s="351"/>
      <c r="BS17" s="351"/>
      <c r="BT17" s="351"/>
      <c r="BU17" s="351"/>
      <c r="BV17" s="351"/>
      <c r="BW17" s="351"/>
      <c r="BX17" s="351"/>
      <c r="BY17" s="351"/>
      <c r="BZ17" s="351"/>
      <c r="CA17" s="351"/>
      <c r="CB17" s="351"/>
      <c r="CC17" s="351"/>
      <c r="CD17" s="351"/>
      <c r="CE17" s="351"/>
      <c r="CF17" s="351"/>
      <c r="CG17" s="351"/>
      <c r="CH17" s="351"/>
      <c r="CI17" s="351"/>
      <c r="CJ17" s="351"/>
      <c r="CK17" s="351"/>
      <c r="CL17" s="351"/>
      <c r="CM17" s="351"/>
      <c r="CN17" s="351"/>
      <c r="CO17" s="351"/>
      <c r="CP17" s="351"/>
      <c r="CQ17" s="351"/>
      <c r="CR17" s="351"/>
      <c r="CS17" s="351"/>
      <c r="CT17" s="351"/>
      <c r="CU17" s="351"/>
      <c r="CV17" s="351"/>
      <c r="CW17" s="351"/>
      <c r="CX17" s="351"/>
      <c r="CY17" s="351"/>
      <c r="CZ17" s="351"/>
      <c r="DA17" s="351"/>
      <c r="DB17" s="351"/>
      <c r="DC17" s="351"/>
      <c r="DD17" s="351"/>
      <c r="DE17" s="351"/>
    </row>
    <row r="18" spans="1:109" s="245" customFormat="1" x14ac:dyDescent="0.15">
      <c r="A18" s="247"/>
      <c r="B18" s="351"/>
      <c r="C18" s="351"/>
      <c r="D18" s="351"/>
      <c r="E18" s="351"/>
      <c r="F18" s="351"/>
      <c r="G18" s="351"/>
      <c r="H18" s="351"/>
      <c r="I18" s="351"/>
      <c r="J18" s="351"/>
      <c r="K18" s="351"/>
      <c r="L18" s="351"/>
      <c r="M18" s="351"/>
      <c r="N18" s="351"/>
      <c r="O18" s="351"/>
      <c r="P18" s="351"/>
      <c r="Q18" s="351"/>
      <c r="R18" s="351"/>
      <c r="S18" s="351"/>
      <c r="T18" s="351"/>
      <c r="U18" s="351"/>
      <c r="V18" s="351"/>
      <c r="W18" s="351"/>
      <c r="X18" s="351"/>
      <c r="Y18" s="351"/>
      <c r="Z18" s="351"/>
      <c r="AA18" s="351"/>
      <c r="AB18" s="351"/>
      <c r="AC18" s="351"/>
      <c r="AD18" s="351"/>
      <c r="AE18" s="351"/>
      <c r="AF18" s="351"/>
      <c r="AG18" s="351"/>
      <c r="AH18" s="351"/>
      <c r="AI18" s="351"/>
      <c r="AJ18" s="351"/>
      <c r="AK18" s="351"/>
      <c r="AL18" s="351"/>
      <c r="AM18" s="351"/>
      <c r="AN18" s="351"/>
      <c r="AO18" s="351"/>
      <c r="AP18" s="351"/>
      <c r="AQ18" s="351"/>
      <c r="AR18" s="351"/>
      <c r="AS18" s="351"/>
      <c r="AT18" s="351"/>
      <c r="AU18" s="351"/>
      <c r="AV18" s="351"/>
      <c r="AW18" s="351"/>
      <c r="AX18" s="351"/>
      <c r="AY18" s="351"/>
      <c r="AZ18" s="351"/>
      <c r="BA18" s="351"/>
      <c r="BB18" s="351"/>
      <c r="BC18" s="351"/>
      <c r="BD18" s="351"/>
      <c r="BE18" s="351"/>
      <c r="BF18" s="351"/>
      <c r="BG18" s="351"/>
      <c r="BH18" s="351"/>
      <c r="BI18" s="351"/>
      <c r="BJ18" s="351"/>
      <c r="BK18" s="351"/>
      <c r="BL18" s="351"/>
      <c r="BM18" s="351"/>
      <c r="BN18" s="351"/>
      <c r="BO18" s="351"/>
      <c r="BP18" s="351"/>
      <c r="BQ18" s="351"/>
      <c r="BR18" s="351"/>
      <c r="BS18" s="351"/>
      <c r="BT18" s="351"/>
      <c r="BU18" s="351"/>
      <c r="BV18" s="351"/>
      <c r="BW18" s="351"/>
      <c r="BX18" s="351"/>
      <c r="BY18" s="351"/>
      <c r="BZ18" s="351"/>
      <c r="CA18" s="351"/>
      <c r="CB18" s="351"/>
      <c r="CC18" s="351"/>
      <c r="CD18" s="351"/>
      <c r="CE18" s="351"/>
      <c r="CF18" s="351"/>
      <c r="CG18" s="351"/>
      <c r="CH18" s="351"/>
      <c r="CI18" s="351"/>
      <c r="CJ18" s="351"/>
      <c r="CK18" s="351"/>
      <c r="CL18" s="351"/>
      <c r="CM18" s="351"/>
      <c r="CN18" s="351"/>
      <c r="CO18" s="351"/>
      <c r="CP18" s="351"/>
      <c r="CQ18" s="351"/>
      <c r="CR18" s="351"/>
      <c r="CS18" s="351"/>
      <c r="CT18" s="351"/>
      <c r="CU18" s="351"/>
      <c r="CV18" s="351"/>
      <c r="CW18" s="351"/>
      <c r="CX18" s="351"/>
      <c r="CY18" s="351"/>
      <c r="CZ18" s="351"/>
      <c r="DA18" s="351"/>
      <c r="DB18" s="351"/>
      <c r="DC18" s="351"/>
      <c r="DD18" s="351"/>
      <c r="DE18" s="351"/>
    </row>
    <row r="19" spans="1:109" x14ac:dyDescent="0.15">
      <c r="DD19" s="247"/>
      <c r="DE19" s="247"/>
    </row>
    <row r="20" spans="1:109" x14ac:dyDescent="0.15">
      <c r="DD20" s="247"/>
      <c r="DE20" s="247"/>
    </row>
    <row r="21" spans="1:109" ht="17.25" customHeight="1" x14ac:dyDescent="0.15">
      <c r="B21" s="352"/>
      <c r="C21" s="249"/>
      <c r="D21" s="249"/>
      <c r="E21" s="249"/>
      <c r="F21" s="249"/>
      <c r="G21" s="249"/>
      <c r="H21" s="249"/>
      <c r="I21" s="249"/>
      <c r="J21" s="249"/>
      <c r="K21" s="249"/>
      <c r="L21" s="249"/>
      <c r="M21" s="249"/>
      <c r="N21" s="353"/>
      <c r="O21" s="249"/>
      <c r="P21" s="249"/>
      <c r="Q21" s="249"/>
      <c r="R21" s="249"/>
      <c r="S21" s="249"/>
      <c r="T21" s="249"/>
      <c r="U21" s="249"/>
      <c r="V21" s="249"/>
      <c r="W21" s="249"/>
      <c r="X21" s="249"/>
      <c r="Y21" s="249"/>
      <c r="Z21" s="249"/>
      <c r="AA21" s="249"/>
      <c r="AB21" s="249"/>
      <c r="AC21" s="249"/>
      <c r="AD21" s="249"/>
      <c r="AE21" s="249"/>
      <c r="AF21" s="249"/>
      <c r="AG21" s="249"/>
      <c r="AH21" s="249"/>
      <c r="AI21" s="249"/>
      <c r="AJ21" s="249"/>
      <c r="AK21" s="249"/>
      <c r="AL21" s="249"/>
      <c r="AM21" s="249"/>
      <c r="AN21" s="249"/>
      <c r="AO21" s="249"/>
      <c r="AP21" s="249"/>
      <c r="AQ21" s="249"/>
      <c r="AR21" s="249"/>
      <c r="AS21" s="249"/>
      <c r="AT21" s="353"/>
      <c r="AU21" s="249"/>
      <c r="AV21" s="249"/>
      <c r="AW21" s="249"/>
      <c r="AX21" s="249"/>
      <c r="AY21" s="249"/>
      <c r="AZ21" s="249"/>
      <c r="BA21" s="249"/>
      <c r="BB21" s="249"/>
      <c r="BC21" s="249"/>
      <c r="BD21" s="249"/>
      <c r="BE21" s="249"/>
      <c r="BF21" s="353"/>
      <c r="BG21" s="249"/>
      <c r="BH21" s="249"/>
      <c r="BI21" s="249"/>
      <c r="BJ21" s="249"/>
      <c r="BK21" s="249"/>
      <c r="BL21" s="249"/>
      <c r="BM21" s="249"/>
      <c r="BN21" s="249"/>
      <c r="BO21" s="249"/>
      <c r="BP21" s="249"/>
      <c r="BQ21" s="249"/>
      <c r="BR21" s="353"/>
      <c r="BS21" s="249"/>
      <c r="BT21" s="249"/>
      <c r="BU21" s="249"/>
      <c r="BV21" s="249"/>
      <c r="BW21" s="249"/>
      <c r="BX21" s="249"/>
      <c r="BY21" s="249"/>
      <c r="BZ21" s="249"/>
      <c r="CA21" s="249"/>
      <c r="CB21" s="249"/>
      <c r="CC21" s="249"/>
      <c r="CD21" s="353"/>
      <c r="CE21" s="249"/>
      <c r="CF21" s="249"/>
      <c r="CG21" s="249"/>
      <c r="CH21" s="249"/>
      <c r="CI21" s="249"/>
      <c r="CJ21" s="249"/>
      <c r="CK21" s="249"/>
      <c r="CL21" s="249"/>
      <c r="CM21" s="249"/>
      <c r="CN21" s="249"/>
      <c r="CO21" s="249"/>
      <c r="CP21" s="353"/>
      <c r="CQ21" s="249"/>
      <c r="CR21" s="249"/>
      <c r="CS21" s="249"/>
      <c r="CT21" s="249"/>
      <c r="CU21" s="249"/>
      <c r="CV21" s="249"/>
      <c r="CW21" s="249"/>
      <c r="CX21" s="249"/>
      <c r="CY21" s="249"/>
      <c r="CZ21" s="249"/>
      <c r="DA21" s="249"/>
      <c r="DB21" s="353"/>
      <c r="DC21" s="249"/>
      <c r="DD21" s="250"/>
      <c r="DE21" s="247"/>
    </row>
    <row r="22" spans="1:109" ht="17.25" customHeight="1" x14ac:dyDescent="0.15">
      <c r="B22" s="251"/>
    </row>
    <row r="23" spans="1:109" x14ac:dyDescent="0.15">
      <c r="B23" s="251"/>
    </row>
    <row r="24" spans="1:109" x14ac:dyDescent="0.15">
      <c r="B24" s="251"/>
    </row>
    <row r="25" spans="1:109" x14ac:dyDescent="0.15">
      <c r="B25" s="251"/>
    </row>
    <row r="26" spans="1:109" x14ac:dyDescent="0.15">
      <c r="B26" s="251"/>
    </row>
    <row r="27" spans="1:109" x14ac:dyDescent="0.15">
      <c r="B27" s="251"/>
    </row>
    <row r="28" spans="1:109" x14ac:dyDescent="0.15">
      <c r="B28" s="251"/>
    </row>
    <row r="29" spans="1:109" x14ac:dyDescent="0.15">
      <c r="B29" s="251"/>
    </row>
    <row r="30" spans="1:109" x14ac:dyDescent="0.15">
      <c r="B30" s="251"/>
    </row>
    <row r="31" spans="1:109" x14ac:dyDescent="0.15">
      <c r="B31" s="251"/>
    </row>
    <row r="32" spans="1:109" x14ac:dyDescent="0.15">
      <c r="B32" s="251"/>
    </row>
    <row r="33" spans="2:109" x14ac:dyDescent="0.15">
      <c r="B33" s="251"/>
    </row>
    <row r="34" spans="2:109" x14ac:dyDescent="0.15">
      <c r="B34" s="251"/>
    </row>
    <row r="35" spans="2:109" x14ac:dyDescent="0.15">
      <c r="B35" s="251"/>
    </row>
    <row r="36" spans="2:109" x14ac:dyDescent="0.15">
      <c r="B36" s="251"/>
    </row>
    <row r="37" spans="2:109" x14ac:dyDescent="0.15">
      <c r="B37" s="251"/>
    </row>
    <row r="38" spans="2:109" x14ac:dyDescent="0.15">
      <c r="B38" s="251"/>
    </row>
    <row r="39" spans="2:109" x14ac:dyDescent="0.15">
      <c r="B39" s="332"/>
      <c r="C39" s="303"/>
      <c r="D39" s="303"/>
      <c r="E39" s="303"/>
      <c r="F39" s="303"/>
      <c r="G39" s="303"/>
      <c r="H39" s="303"/>
      <c r="I39" s="303"/>
      <c r="J39" s="303"/>
      <c r="K39" s="303"/>
      <c r="L39" s="303"/>
      <c r="M39" s="303"/>
      <c r="N39" s="303"/>
      <c r="O39" s="303"/>
      <c r="P39" s="303"/>
      <c r="Q39" s="303"/>
      <c r="R39" s="303"/>
      <c r="S39" s="303"/>
      <c r="T39" s="303"/>
      <c r="U39" s="303"/>
      <c r="V39" s="303"/>
      <c r="W39" s="303"/>
      <c r="X39" s="303"/>
      <c r="Y39" s="303"/>
      <c r="Z39" s="303"/>
      <c r="AA39" s="303"/>
      <c r="AB39" s="303"/>
      <c r="AC39" s="303"/>
      <c r="AD39" s="303"/>
      <c r="AE39" s="303"/>
      <c r="AF39" s="303"/>
      <c r="AG39" s="303"/>
      <c r="AH39" s="303"/>
      <c r="AI39" s="303"/>
      <c r="AJ39" s="303"/>
      <c r="AK39" s="303"/>
      <c r="AL39" s="303"/>
      <c r="AM39" s="303"/>
      <c r="AN39" s="303"/>
      <c r="AO39" s="303"/>
      <c r="AP39" s="303"/>
      <c r="AQ39" s="303"/>
      <c r="AR39" s="303"/>
      <c r="AS39" s="303"/>
      <c r="AT39" s="303"/>
      <c r="AU39" s="303"/>
      <c r="AV39" s="303"/>
      <c r="AW39" s="303"/>
      <c r="AX39" s="303"/>
      <c r="AY39" s="303"/>
      <c r="AZ39" s="303"/>
      <c r="BA39" s="303"/>
      <c r="BB39" s="303"/>
      <c r="BC39" s="303"/>
      <c r="BD39" s="303"/>
      <c r="BE39" s="303"/>
      <c r="BF39" s="303"/>
      <c r="BG39" s="303"/>
      <c r="BH39" s="303"/>
      <c r="BI39" s="303"/>
      <c r="BJ39" s="303"/>
      <c r="BK39" s="303"/>
      <c r="BL39" s="303"/>
      <c r="BM39" s="303"/>
      <c r="BN39" s="303"/>
      <c r="BO39" s="303"/>
      <c r="BP39" s="303"/>
      <c r="BQ39" s="303"/>
      <c r="BR39" s="303"/>
      <c r="BS39" s="303"/>
      <c r="BT39" s="303"/>
      <c r="BU39" s="303"/>
      <c r="BV39" s="303"/>
      <c r="BW39" s="303"/>
      <c r="BX39" s="303"/>
      <c r="BY39" s="303"/>
      <c r="BZ39" s="303"/>
      <c r="CA39" s="303"/>
      <c r="CB39" s="303"/>
      <c r="CC39" s="303"/>
      <c r="CD39" s="303"/>
      <c r="CE39" s="303"/>
      <c r="CF39" s="303"/>
      <c r="CG39" s="303"/>
      <c r="CH39" s="303"/>
      <c r="CI39" s="303"/>
      <c r="CJ39" s="303"/>
      <c r="CK39" s="303"/>
      <c r="CL39" s="303"/>
      <c r="CM39" s="303"/>
      <c r="CN39" s="303"/>
      <c r="CO39" s="303"/>
      <c r="CP39" s="303"/>
      <c r="CQ39" s="303"/>
      <c r="CR39" s="303"/>
      <c r="CS39" s="303"/>
      <c r="CT39" s="303"/>
      <c r="CU39" s="303"/>
      <c r="CV39" s="303"/>
      <c r="CW39" s="303"/>
      <c r="CX39" s="303"/>
      <c r="CY39" s="303"/>
      <c r="CZ39" s="303"/>
      <c r="DA39" s="303"/>
      <c r="DB39" s="303"/>
      <c r="DC39" s="303"/>
      <c r="DD39" s="333"/>
    </row>
    <row r="40" spans="2:109" x14ac:dyDescent="0.15">
      <c r="B40" s="354"/>
      <c r="DD40" s="354"/>
      <c r="DE40" s="247"/>
    </row>
    <row r="41" spans="2:109" ht="17.25" x14ac:dyDescent="0.15">
      <c r="B41" s="248" t="s">
        <v>600</v>
      </c>
      <c r="C41" s="249"/>
      <c r="D41" s="249"/>
      <c r="E41" s="249"/>
      <c r="F41" s="249"/>
      <c r="G41" s="249"/>
      <c r="H41" s="249"/>
      <c r="I41" s="249"/>
      <c r="J41" s="249"/>
      <c r="K41" s="249"/>
      <c r="L41" s="249"/>
      <c r="M41" s="249"/>
      <c r="N41" s="249"/>
      <c r="O41" s="249"/>
      <c r="P41" s="249"/>
      <c r="Q41" s="249"/>
      <c r="R41" s="249"/>
      <c r="S41" s="249"/>
      <c r="T41" s="249"/>
      <c r="U41" s="249"/>
      <c r="V41" s="249"/>
      <c r="W41" s="249"/>
      <c r="X41" s="249"/>
      <c r="Y41" s="249"/>
      <c r="Z41" s="249"/>
      <c r="AA41" s="249"/>
      <c r="AB41" s="249"/>
      <c r="AC41" s="249"/>
      <c r="AD41" s="249"/>
      <c r="AE41" s="249"/>
      <c r="AF41" s="249"/>
      <c r="AG41" s="249"/>
      <c r="AH41" s="249"/>
      <c r="AI41" s="249"/>
      <c r="AJ41" s="249"/>
      <c r="AK41" s="249"/>
      <c r="AL41" s="249"/>
      <c r="AM41" s="249"/>
      <c r="AN41" s="249"/>
      <c r="AO41" s="249"/>
      <c r="AP41" s="249"/>
      <c r="AQ41" s="249"/>
      <c r="AR41" s="249"/>
      <c r="AS41" s="249"/>
      <c r="AT41" s="249"/>
      <c r="AU41" s="249"/>
      <c r="AV41" s="249"/>
      <c r="AW41" s="249"/>
      <c r="AX41" s="249"/>
      <c r="AY41" s="249"/>
      <c r="AZ41" s="249"/>
      <c r="BA41" s="249"/>
      <c r="BB41" s="249"/>
      <c r="BC41" s="249"/>
      <c r="BD41" s="249"/>
      <c r="BE41" s="249"/>
      <c r="BF41" s="249"/>
      <c r="BG41" s="249"/>
      <c r="BH41" s="249"/>
      <c r="BI41" s="249"/>
      <c r="BJ41" s="249"/>
      <c r="BK41" s="249"/>
      <c r="BL41" s="249"/>
      <c r="BM41" s="249"/>
      <c r="BN41" s="249"/>
      <c r="BO41" s="249"/>
      <c r="BP41" s="249"/>
      <c r="BQ41" s="249"/>
      <c r="BR41" s="249"/>
      <c r="BS41" s="249"/>
      <c r="BT41" s="249"/>
      <c r="BU41" s="249"/>
      <c r="BV41" s="249"/>
      <c r="BW41" s="249"/>
      <c r="BX41" s="249"/>
      <c r="BY41" s="249"/>
      <c r="BZ41" s="249"/>
      <c r="CA41" s="249"/>
      <c r="CB41" s="249"/>
      <c r="CC41" s="249"/>
      <c r="CD41" s="249"/>
      <c r="CE41" s="249"/>
      <c r="CF41" s="249"/>
      <c r="CG41" s="249"/>
      <c r="CH41" s="249"/>
      <c r="CI41" s="249"/>
      <c r="CJ41" s="249"/>
      <c r="CK41" s="249"/>
      <c r="CL41" s="249"/>
      <c r="CM41" s="249"/>
      <c r="CN41" s="249"/>
      <c r="CO41" s="249"/>
      <c r="CP41" s="249"/>
      <c r="CQ41" s="249"/>
      <c r="CR41" s="249"/>
      <c r="CS41" s="249"/>
      <c r="CT41" s="249"/>
      <c r="CU41" s="249"/>
      <c r="CV41" s="249"/>
      <c r="CW41" s="249"/>
      <c r="CX41" s="249"/>
      <c r="CY41" s="249"/>
      <c r="CZ41" s="249"/>
      <c r="DA41" s="249"/>
      <c r="DB41" s="249"/>
      <c r="DC41" s="249"/>
      <c r="DD41" s="250"/>
    </row>
    <row r="42" spans="2:109" x14ac:dyDescent="0.15">
      <c r="B42" s="251"/>
      <c r="G42" s="355"/>
      <c r="I42" s="356"/>
      <c r="J42" s="356"/>
      <c r="K42" s="356"/>
      <c r="AM42" s="355"/>
      <c r="AN42" s="355" t="s">
        <v>601</v>
      </c>
      <c r="AP42" s="356"/>
      <c r="AQ42" s="356"/>
      <c r="AR42" s="356"/>
      <c r="AY42" s="355"/>
      <c r="BA42" s="356"/>
      <c r="BB42" s="356"/>
      <c r="BC42" s="356"/>
      <c r="BK42" s="355"/>
      <c r="BM42" s="356"/>
      <c r="BN42" s="356"/>
      <c r="BO42" s="356"/>
      <c r="BW42" s="355"/>
      <c r="BY42" s="356"/>
      <c r="BZ42" s="356"/>
      <c r="CA42" s="356"/>
      <c r="CI42" s="355"/>
      <c r="CK42" s="356"/>
      <c r="CL42" s="356"/>
      <c r="CM42" s="356"/>
      <c r="CU42" s="355"/>
      <c r="CW42" s="356"/>
      <c r="CX42" s="356"/>
      <c r="CY42" s="356"/>
    </row>
    <row r="43" spans="2:109" ht="13.5" customHeight="1" x14ac:dyDescent="0.15">
      <c r="B43" s="251"/>
      <c r="AN43" s="1232" t="s">
        <v>602</v>
      </c>
      <c r="AO43" s="1233"/>
      <c r="AP43" s="1233"/>
      <c r="AQ43" s="1233"/>
      <c r="AR43" s="1233"/>
      <c r="AS43" s="1233"/>
      <c r="AT43" s="1233"/>
      <c r="AU43" s="1233"/>
      <c r="AV43" s="1233"/>
      <c r="AW43" s="1233"/>
      <c r="AX43" s="1233"/>
      <c r="AY43" s="1233"/>
      <c r="AZ43" s="1233"/>
      <c r="BA43" s="1233"/>
      <c r="BB43" s="1233"/>
      <c r="BC43" s="1233"/>
      <c r="BD43" s="1233"/>
      <c r="BE43" s="1233"/>
      <c r="BF43" s="1233"/>
      <c r="BG43" s="1233"/>
      <c r="BH43" s="1233"/>
      <c r="BI43" s="1233"/>
      <c r="BJ43" s="1233"/>
      <c r="BK43" s="1233"/>
      <c r="BL43" s="1233"/>
      <c r="BM43" s="1233"/>
      <c r="BN43" s="1233"/>
      <c r="BO43" s="1233"/>
      <c r="BP43" s="1233"/>
      <c r="BQ43" s="1233"/>
      <c r="BR43" s="1233"/>
      <c r="BS43" s="1233"/>
      <c r="BT43" s="1233"/>
      <c r="BU43" s="1233"/>
      <c r="BV43" s="1233"/>
      <c r="BW43" s="1233"/>
      <c r="BX43" s="1233"/>
      <c r="BY43" s="1233"/>
      <c r="BZ43" s="1233"/>
      <c r="CA43" s="1233"/>
      <c r="CB43" s="1233"/>
      <c r="CC43" s="1233"/>
      <c r="CD43" s="1233"/>
      <c r="CE43" s="1233"/>
      <c r="CF43" s="1233"/>
      <c r="CG43" s="1233"/>
      <c r="CH43" s="1233"/>
      <c r="CI43" s="1233"/>
      <c r="CJ43" s="1233"/>
      <c r="CK43" s="1233"/>
      <c r="CL43" s="1233"/>
      <c r="CM43" s="1233"/>
      <c r="CN43" s="1233"/>
      <c r="CO43" s="1233"/>
      <c r="CP43" s="1233"/>
      <c r="CQ43" s="1233"/>
      <c r="CR43" s="1233"/>
      <c r="CS43" s="1233"/>
      <c r="CT43" s="1233"/>
      <c r="CU43" s="1233"/>
      <c r="CV43" s="1233"/>
      <c r="CW43" s="1233"/>
      <c r="CX43" s="1233"/>
      <c r="CY43" s="1233"/>
      <c r="CZ43" s="1233"/>
      <c r="DA43" s="1233"/>
      <c r="DB43" s="1233"/>
      <c r="DC43" s="1234"/>
    </row>
    <row r="44" spans="2:109" x14ac:dyDescent="0.15">
      <c r="B44" s="251"/>
      <c r="AN44" s="1235"/>
      <c r="AO44" s="1236"/>
      <c r="AP44" s="1236"/>
      <c r="AQ44" s="1236"/>
      <c r="AR44" s="1236"/>
      <c r="AS44" s="1236"/>
      <c r="AT44" s="1236"/>
      <c r="AU44" s="1236"/>
      <c r="AV44" s="1236"/>
      <c r="AW44" s="1236"/>
      <c r="AX44" s="1236"/>
      <c r="AY44" s="1236"/>
      <c r="AZ44" s="1236"/>
      <c r="BA44" s="1236"/>
      <c r="BB44" s="1236"/>
      <c r="BC44" s="1236"/>
      <c r="BD44" s="1236"/>
      <c r="BE44" s="1236"/>
      <c r="BF44" s="1236"/>
      <c r="BG44" s="1236"/>
      <c r="BH44" s="1236"/>
      <c r="BI44" s="1236"/>
      <c r="BJ44" s="1236"/>
      <c r="BK44" s="1236"/>
      <c r="BL44" s="1236"/>
      <c r="BM44" s="1236"/>
      <c r="BN44" s="1236"/>
      <c r="BO44" s="1236"/>
      <c r="BP44" s="1236"/>
      <c r="BQ44" s="1236"/>
      <c r="BR44" s="1236"/>
      <c r="BS44" s="1236"/>
      <c r="BT44" s="1236"/>
      <c r="BU44" s="1236"/>
      <c r="BV44" s="1236"/>
      <c r="BW44" s="1236"/>
      <c r="BX44" s="1236"/>
      <c r="BY44" s="1236"/>
      <c r="BZ44" s="1236"/>
      <c r="CA44" s="1236"/>
      <c r="CB44" s="1236"/>
      <c r="CC44" s="1236"/>
      <c r="CD44" s="1236"/>
      <c r="CE44" s="1236"/>
      <c r="CF44" s="1236"/>
      <c r="CG44" s="1236"/>
      <c r="CH44" s="1236"/>
      <c r="CI44" s="1236"/>
      <c r="CJ44" s="1236"/>
      <c r="CK44" s="1236"/>
      <c r="CL44" s="1236"/>
      <c r="CM44" s="1236"/>
      <c r="CN44" s="1236"/>
      <c r="CO44" s="1236"/>
      <c r="CP44" s="1236"/>
      <c r="CQ44" s="1236"/>
      <c r="CR44" s="1236"/>
      <c r="CS44" s="1236"/>
      <c r="CT44" s="1236"/>
      <c r="CU44" s="1236"/>
      <c r="CV44" s="1236"/>
      <c r="CW44" s="1236"/>
      <c r="CX44" s="1236"/>
      <c r="CY44" s="1236"/>
      <c r="CZ44" s="1236"/>
      <c r="DA44" s="1236"/>
      <c r="DB44" s="1236"/>
      <c r="DC44" s="1237"/>
    </row>
    <row r="45" spans="2:109" x14ac:dyDescent="0.15">
      <c r="B45" s="251"/>
      <c r="AN45" s="1235"/>
      <c r="AO45" s="1236"/>
      <c r="AP45" s="1236"/>
      <c r="AQ45" s="1236"/>
      <c r="AR45" s="1236"/>
      <c r="AS45" s="1236"/>
      <c r="AT45" s="1236"/>
      <c r="AU45" s="1236"/>
      <c r="AV45" s="1236"/>
      <c r="AW45" s="1236"/>
      <c r="AX45" s="1236"/>
      <c r="AY45" s="1236"/>
      <c r="AZ45" s="1236"/>
      <c r="BA45" s="1236"/>
      <c r="BB45" s="1236"/>
      <c r="BC45" s="1236"/>
      <c r="BD45" s="1236"/>
      <c r="BE45" s="1236"/>
      <c r="BF45" s="1236"/>
      <c r="BG45" s="1236"/>
      <c r="BH45" s="1236"/>
      <c r="BI45" s="1236"/>
      <c r="BJ45" s="1236"/>
      <c r="BK45" s="1236"/>
      <c r="BL45" s="1236"/>
      <c r="BM45" s="1236"/>
      <c r="BN45" s="1236"/>
      <c r="BO45" s="1236"/>
      <c r="BP45" s="1236"/>
      <c r="BQ45" s="1236"/>
      <c r="BR45" s="1236"/>
      <c r="BS45" s="1236"/>
      <c r="BT45" s="1236"/>
      <c r="BU45" s="1236"/>
      <c r="BV45" s="1236"/>
      <c r="BW45" s="1236"/>
      <c r="BX45" s="1236"/>
      <c r="BY45" s="1236"/>
      <c r="BZ45" s="1236"/>
      <c r="CA45" s="1236"/>
      <c r="CB45" s="1236"/>
      <c r="CC45" s="1236"/>
      <c r="CD45" s="1236"/>
      <c r="CE45" s="1236"/>
      <c r="CF45" s="1236"/>
      <c r="CG45" s="1236"/>
      <c r="CH45" s="1236"/>
      <c r="CI45" s="1236"/>
      <c r="CJ45" s="1236"/>
      <c r="CK45" s="1236"/>
      <c r="CL45" s="1236"/>
      <c r="CM45" s="1236"/>
      <c r="CN45" s="1236"/>
      <c r="CO45" s="1236"/>
      <c r="CP45" s="1236"/>
      <c r="CQ45" s="1236"/>
      <c r="CR45" s="1236"/>
      <c r="CS45" s="1236"/>
      <c r="CT45" s="1236"/>
      <c r="CU45" s="1236"/>
      <c r="CV45" s="1236"/>
      <c r="CW45" s="1236"/>
      <c r="CX45" s="1236"/>
      <c r="CY45" s="1236"/>
      <c r="CZ45" s="1236"/>
      <c r="DA45" s="1236"/>
      <c r="DB45" s="1236"/>
      <c r="DC45" s="1237"/>
    </row>
    <row r="46" spans="2:109" x14ac:dyDescent="0.15">
      <c r="B46" s="251"/>
      <c r="AN46" s="1235"/>
      <c r="AO46" s="1236"/>
      <c r="AP46" s="1236"/>
      <c r="AQ46" s="1236"/>
      <c r="AR46" s="1236"/>
      <c r="AS46" s="1236"/>
      <c r="AT46" s="1236"/>
      <c r="AU46" s="1236"/>
      <c r="AV46" s="1236"/>
      <c r="AW46" s="1236"/>
      <c r="AX46" s="1236"/>
      <c r="AY46" s="1236"/>
      <c r="AZ46" s="1236"/>
      <c r="BA46" s="1236"/>
      <c r="BB46" s="1236"/>
      <c r="BC46" s="1236"/>
      <c r="BD46" s="1236"/>
      <c r="BE46" s="1236"/>
      <c r="BF46" s="1236"/>
      <c r="BG46" s="1236"/>
      <c r="BH46" s="1236"/>
      <c r="BI46" s="1236"/>
      <c r="BJ46" s="1236"/>
      <c r="BK46" s="1236"/>
      <c r="BL46" s="1236"/>
      <c r="BM46" s="1236"/>
      <c r="BN46" s="1236"/>
      <c r="BO46" s="1236"/>
      <c r="BP46" s="1236"/>
      <c r="BQ46" s="1236"/>
      <c r="BR46" s="1236"/>
      <c r="BS46" s="1236"/>
      <c r="BT46" s="1236"/>
      <c r="BU46" s="1236"/>
      <c r="BV46" s="1236"/>
      <c r="BW46" s="1236"/>
      <c r="BX46" s="1236"/>
      <c r="BY46" s="1236"/>
      <c r="BZ46" s="1236"/>
      <c r="CA46" s="1236"/>
      <c r="CB46" s="1236"/>
      <c r="CC46" s="1236"/>
      <c r="CD46" s="1236"/>
      <c r="CE46" s="1236"/>
      <c r="CF46" s="1236"/>
      <c r="CG46" s="1236"/>
      <c r="CH46" s="1236"/>
      <c r="CI46" s="1236"/>
      <c r="CJ46" s="1236"/>
      <c r="CK46" s="1236"/>
      <c r="CL46" s="1236"/>
      <c r="CM46" s="1236"/>
      <c r="CN46" s="1236"/>
      <c r="CO46" s="1236"/>
      <c r="CP46" s="1236"/>
      <c r="CQ46" s="1236"/>
      <c r="CR46" s="1236"/>
      <c r="CS46" s="1236"/>
      <c r="CT46" s="1236"/>
      <c r="CU46" s="1236"/>
      <c r="CV46" s="1236"/>
      <c r="CW46" s="1236"/>
      <c r="CX46" s="1236"/>
      <c r="CY46" s="1236"/>
      <c r="CZ46" s="1236"/>
      <c r="DA46" s="1236"/>
      <c r="DB46" s="1236"/>
      <c r="DC46" s="1237"/>
    </row>
    <row r="47" spans="2:109" x14ac:dyDescent="0.15">
      <c r="B47" s="251"/>
      <c r="AN47" s="1238"/>
      <c r="AO47" s="1239"/>
      <c r="AP47" s="1239"/>
      <c r="AQ47" s="1239"/>
      <c r="AR47" s="1239"/>
      <c r="AS47" s="1239"/>
      <c r="AT47" s="1239"/>
      <c r="AU47" s="1239"/>
      <c r="AV47" s="1239"/>
      <c r="AW47" s="1239"/>
      <c r="AX47" s="1239"/>
      <c r="AY47" s="1239"/>
      <c r="AZ47" s="1239"/>
      <c r="BA47" s="1239"/>
      <c r="BB47" s="1239"/>
      <c r="BC47" s="1239"/>
      <c r="BD47" s="1239"/>
      <c r="BE47" s="1239"/>
      <c r="BF47" s="1239"/>
      <c r="BG47" s="1239"/>
      <c r="BH47" s="1239"/>
      <c r="BI47" s="1239"/>
      <c r="BJ47" s="1239"/>
      <c r="BK47" s="1239"/>
      <c r="BL47" s="1239"/>
      <c r="BM47" s="1239"/>
      <c r="BN47" s="1239"/>
      <c r="BO47" s="1239"/>
      <c r="BP47" s="1239"/>
      <c r="BQ47" s="1239"/>
      <c r="BR47" s="1239"/>
      <c r="BS47" s="1239"/>
      <c r="BT47" s="1239"/>
      <c r="BU47" s="1239"/>
      <c r="BV47" s="1239"/>
      <c r="BW47" s="1239"/>
      <c r="BX47" s="1239"/>
      <c r="BY47" s="1239"/>
      <c r="BZ47" s="1239"/>
      <c r="CA47" s="1239"/>
      <c r="CB47" s="1239"/>
      <c r="CC47" s="1239"/>
      <c r="CD47" s="1239"/>
      <c r="CE47" s="1239"/>
      <c r="CF47" s="1239"/>
      <c r="CG47" s="1239"/>
      <c r="CH47" s="1239"/>
      <c r="CI47" s="1239"/>
      <c r="CJ47" s="1239"/>
      <c r="CK47" s="1239"/>
      <c r="CL47" s="1239"/>
      <c r="CM47" s="1239"/>
      <c r="CN47" s="1239"/>
      <c r="CO47" s="1239"/>
      <c r="CP47" s="1239"/>
      <c r="CQ47" s="1239"/>
      <c r="CR47" s="1239"/>
      <c r="CS47" s="1239"/>
      <c r="CT47" s="1239"/>
      <c r="CU47" s="1239"/>
      <c r="CV47" s="1239"/>
      <c r="CW47" s="1239"/>
      <c r="CX47" s="1239"/>
      <c r="CY47" s="1239"/>
      <c r="CZ47" s="1239"/>
      <c r="DA47" s="1239"/>
      <c r="DB47" s="1239"/>
      <c r="DC47" s="1240"/>
    </row>
    <row r="48" spans="2:109" x14ac:dyDescent="0.15">
      <c r="B48" s="251"/>
      <c r="H48" s="357"/>
      <c r="I48" s="357"/>
      <c r="J48" s="357"/>
      <c r="AN48" s="357"/>
      <c r="AO48" s="357"/>
      <c r="AP48" s="357"/>
      <c r="AZ48" s="357"/>
      <c r="BA48" s="357"/>
      <c r="BB48" s="357"/>
      <c r="BL48" s="357"/>
      <c r="BM48" s="357"/>
      <c r="BN48" s="357"/>
      <c r="BX48" s="357"/>
      <c r="BY48" s="357"/>
      <c r="BZ48" s="357"/>
      <c r="CJ48" s="357"/>
      <c r="CK48" s="357"/>
      <c r="CL48" s="357"/>
      <c r="CV48" s="357"/>
      <c r="CW48" s="357"/>
      <c r="CX48" s="357"/>
    </row>
    <row r="49" spans="1:109" x14ac:dyDescent="0.15">
      <c r="B49" s="251"/>
      <c r="AN49" s="247" t="s">
        <v>603</v>
      </c>
    </row>
    <row r="50" spans="1:109" x14ac:dyDescent="0.15">
      <c r="B50" s="251"/>
      <c r="G50" s="1226"/>
      <c r="H50" s="1226"/>
      <c r="I50" s="1226"/>
      <c r="J50" s="1226"/>
      <c r="K50" s="358"/>
      <c r="L50" s="358"/>
      <c r="M50" s="359"/>
      <c r="N50" s="359"/>
      <c r="AN50" s="1229"/>
      <c r="AO50" s="1230"/>
      <c r="AP50" s="1230"/>
      <c r="AQ50" s="1230"/>
      <c r="AR50" s="1230"/>
      <c r="AS50" s="1230"/>
      <c r="AT50" s="1230"/>
      <c r="AU50" s="1230"/>
      <c r="AV50" s="1230"/>
      <c r="AW50" s="1230"/>
      <c r="AX50" s="1230"/>
      <c r="AY50" s="1230"/>
      <c r="AZ50" s="1230"/>
      <c r="BA50" s="1230"/>
      <c r="BB50" s="1230"/>
      <c r="BC50" s="1230"/>
      <c r="BD50" s="1230"/>
      <c r="BE50" s="1230"/>
      <c r="BF50" s="1230"/>
      <c r="BG50" s="1230"/>
      <c r="BH50" s="1230"/>
      <c r="BI50" s="1230"/>
      <c r="BJ50" s="1230"/>
      <c r="BK50" s="1230"/>
      <c r="BL50" s="1230"/>
      <c r="BM50" s="1230"/>
      <c r="BN50" s="1230"/>
      <c r="BO50" s="1231"/>
      <c r="BP50" s="1225" t="s">
        <v>522</v>
      </c>
      <c r="BQ50" s="1225"/>
      <c r="BR50" s="1225"/>
      <c r="BS50" s="1225"/>
      <c r="BT50" s="1225"/>
      <c r="BU50" s="1225"/>
      <c r="BV50" s="1225"/>
      <c r="BW50" s="1225"/>
      <c r="BX50" s="1225" t="s">
        <v>523</v>
      </c>
      <c r="BY50" s="1225"/>
      <c r="BZ50" s="1225"/>
      <c r="CA50" s="1225"/>
      <c r="CB50" s="1225"/>
      <c r="CC50" s="1225"/>
      <c r="CD50" s="1225"/>
      <c r="CE50" s="1225"/>
      <c r="CF50" s="1225" t="s">
        <v>524</v>
      </c>
      <c r="CG50" s="1225"/>
      <c r="CH50" s="1225"/>
      <c r="CI50" s="1225"/>
      <c r="CJ50" s="1225"/>
      <c r="CK50" s="1225"/>
      <c r="CL50" s="1225"/>
      <c r="CM50" s="1225"/>
      <c r="CN50" s="1225" t="s">
        <v>525</v>
      </c>
      <c r="CO50" s="1225"/>
      <c r="CP50" s="1225"/>
      <c r="CQ50" s="1225"/>
      <c r="CR50" s="1225"/>
      <c r="CS50" s="1225"/>
      <c r="CT50" s="1225"/>
      <c r="CU50" s="1225"/>
      <c r="CV50" s="1225" t="s">
        <v>526</v>
      </c>
      <c r="CW50" s="1225"/>
      <c r="CX50" s="1225"/>
      <c r="CY50" s="1225"/>
      <c r="CZ50" s="1225"/>
      <c r="DA50" s="1225"/>
      <c r="DB50" s="1225"/>
      <c r="DC50" s="1225"/>
    </row>
    <row r="51" spans="1:109" ht="13.5" customHeight="1" x14ac:dyDescent="0.15">
      <c r="B51" s="251"/>
      <c r="G51" s="1228"/>
      <c r="H51" s="1228"/>
      <c r="I51" s="1241"/>
      <c r="J51" s="1241"/>
      <c r="K51" s="1227"/>
      <c r="L51" s="1227"/>
      <c r="M51" s="1227"/>
      <c r="N51" s="1227"/>
      <c r="AM51" s="357"/>
      <c r="AN51" s="1223" t="s">
        <v>604</v>
      </c>
      <c r="AO51" s="1223"/>
      <c r="AP51" s="1223"/>
      <c r="AQ51" s="1223"/>
      <c r="AR51" s="1223"/>
      <c r="AS51" s="1223"/>
      <c r="AT51" s="1223"/>
      <c r="AU51" s="1223"/>
      <c r="AV51" s="1223"/>
      <c r="AW51" s="1223"/>
      <c r="AX51" s="1223"/>
      <c r="AY51" s="1223"/>
      <c r="AZ51" s="1223"/>
      <c r="BA51" s="1223"/>
      <c r="BB51" s="1223" t="s">
        <v>605</v>
      </c>
      <c r="BC51" s="1223"/>
      <c r="BD51" s="1223"/>
      <c r="BE51" s="1223"/>
      <c r="BF51" s="1223"/>
      <c r="BG51" s="1223"/>
      <c r="BH51" s="1223"/>
      <c r="BI51" s="1223"/>
      <c r="BJ51" s="1223"/>
      <c r="BK51" s="1223"/>
      <c r="BL51" s="1223"/>
      <c r="BM51" s="1223"/>
      <c r="BN51" s="1223"/>
      <c r="BO51" s="1223"/>
      <c r="BP51" s="1220">
        <v>69.099999999999994</v>
      </c>
      <c r="BQ51" s="1220"/>
      <c r="BR51" s="1220"/>
      <c r="BS51" s="1220"/>
      <c r="BT51" s="1220"/>
      <c r="BU51" s="1220"/>
      <c r="BV51" s="1220"/>
      <c r="BW51" s="1220"/>
      <c r="BX51" s="1220">
        <v>65.5</v>
      </c>
      <c r="BY51" s="1220"/>
      <c r="BZ51" s="1220"/>
      <c r="CA51" s="1220"/>
      <c r="CB51" s="1220"/>
      <c r="CC51" s="1220"/>
      <c r="CD51" s="1220"/>
      <c r="CE51" s="1220"/>
      <c r="CF51" s="1220">
        <v>62.4</v>
      </c>
      <c r="CG51" s="1220"/>
      <c r="CH51" s="1220"/>
      <c r="CI51" s="1220"/>
      <c r="CJ51" s="1220"/>
      <c r="CK51" s="1220"/>
      <c r="CL51" s="1220"/>
      <c r="CM51" s="1220"/>
      <c r="CN51" s="1220">
        <v>36.6</v>
      </c>
      <c r="CO51" s="1220"/>
      <c r="CP51" s="1220"/>
      <c r="CQ51" s="1220"/>
      <c r="CR51" s="1220"/>
      <c r="CS51" s="1220"/>
      <c r="CT51" s="1220"/>
      <c r="CU51" s="1220"/>
      <c r="CV51" s="1220">
        <v>19.600000000000001</v>
      </c>
      <c r="CW51" s="1220"/>
      <c r="CX51" s="1220"/>
      <c r="CY51" s="1220"/>
      <c r="CZ51" s="1220"/>
      <c r="DA51" s="1220"/>
      <c r="DB51" s="1220"/>
      <c r="DC51" s="1220"/>
    </row>
    <row r="52" spans="1:109" x14ac:dyDescent="0.15">
      <c r="B52" s="251"/>
      <c r="G52" s="1228"/>
      <c r="H52" s="1228"/>
      <c r="I52" s="1241"/>
      <c r="J52" s="1241"/>
      <c r="K52" s="1227"/>
      <c r="L52" s="1227"/>
      <c r="M52" s="1227"/>
      <c r="N52" s="1227"/>
      <c r="AM52" s="357"/>
      <c r="AN52" s="1223"/>
      <c r="AO52" s="1223"/>
      <c r="AP52" s="1223"/>
      <c r="AQ52" s="1223"/>
      <c r="AR52" s="1223"/>
      <c r="AS52" s="1223"/>
      <c r="AT52" s="1223"/>
      <c r="AU52" s="1223"/>
      <c r="AV52" s="1223"/>
      <c r="AW52" s="1223"/>
      <c r="AX52" s="1223"/>
      <c r="AY52" s="1223"/>
      <c r="AZ52" s="1223"/>
      <c r="BA52" s="1223"/>
      <c r="BB52" s="1223"/>
      <c r="BC52" s="1223"/>
      <c r="BD52" s="1223"/>
      <c r="BE52" s="1223"/>
      <c r="BF52" s="1223"/>
      <c r="BG52" s="1223"/>
      <c r="BH52" s="1223"/>
      <c r="BI52" s="1223"/>
      <c r="BJ52" s="1223"/>
      <c r="BK52" s="1223"/>
      <c r="BL52" s="1223"/>
      <c r="BM52" s="1223"/>
      <c r="BN52" s="1223"/>
      <c r="BO52" s="1223"/>
      <c r="BP52" s="1220"/>
      <c r="BQ52" s="1220"/>
      <c r="BR52" s="1220"/>
      <c r="BS52" s="1220"/>
      <c r="BT52" s="1220"/>
      <c r="BU52" s="1220"/>
      <c r="BV52" s="1220"/>
      <c r="BW52" s="1220"/>
      <c r="BX52" s="1220"/>
      <c r="BY52" s="1220"/>
      <c r="BZ52" s="1220"/>
      <c r="CA52" s="1220"/>
      <c r="CB52" s="1220"/>
      <c r="CC52" s="1220"/>
      <c r="CD52" s="1220"/>
      <c r="CE52" s="1220"/>
      <c r="CF52" s="1220"/>
      <c r="CG52" s="1220"/>
      <c r="CH52" s="1220"/>
      <c r="CI52" s="1220"/>
      <c r="CJ52" s="1220"/>
      <c r="CK52" s="1220"/>
      <c r="CL52" s="1220"/>
      <c r="CM52" s="1220"/>
      <c r="CN52" s="1220"/>
      <c r="CO52" s="1220"/>
      <c r="CP52" s="1220"/>
      <c r="CQ52" s="1220"/>
      <c r="CR52" s="1220"/>
      <c r="CS52" s="1220"/>
      <c r="CT52" s="1220"/>
      <c r="CU52" s="1220"/>
      <c r="CV52" s="1220"/>
      <c r="CW52" s="1220"/>
      <c r="CX52" s="1220"/>
      <c r="CY52" s="1220"/>
      <c r="CZ52" s="1220"/>
      <c r="DA52" s="1220"/>
      <c r="DB52" s="1220"/>
      <c r="DC52" s="1220"/>
    </row>
    <row r="53" spans="1:109" x14ac:dyDescent="0.15">
      <c r="A53" s="356"/>
      <c r="B53" s="251"/>
      <c r="G53" s="1228"/>
      <c r="H53" s="1228"/>
      <c r="I53" s="1226"/>
      <c r="J53" s="1226"/>
      <c r="K53" s="1227"/>
      <c r="L53" s="1227"/>
      <c r="M53" s="1227"/>
      <c r="N53" s="1227"/>
      <c r="AM53" s="357"/>
      <c r="AN53" s="1223"/>
      <c r="AO53" s="1223"/>
      <c r="AP53" s="1223"/>
      <c r="AQ53" s="1223"/>
      <c r="AR53" s="1223"/>
      <c r="AS53" s="1223"/>
      <c r="AT53" s="1223"/>
      <c r="AU53" s="1223"/>
      <c r="AV53" s="1223"/>
      <c r="AW53" s="1223"/>
      <c r="AX53" s="1223"/>
      <c r="AY53" s="1223"/>
      <c r="AZ53" s="1223"/>
      <c r="BA53" s="1223"/>
      <c r="BB53" s="1223" t="s">
        <v>606</v>
      </c>
      <c r="BC53" s="1223"/>
      <c r="BD53" s="1223"/>
      <c r="BE53" s="1223"/>
      <c r="BF53" s="1223"/>
      <c r="BG53" s="1223"/>
      <c r="BH53" s="1223"/>
      <c r="BI53" s="1223"/>
      <c r="BJ53" s="1223"/>
      <c r="BK53" s="1223"/>
      <c r="BL53" s="1223"/>
      <c r="BM53" s="1223"/>
      <c r="BN53" s="1223"/>
      <c r="BO53" s="1223"/>
      <c r="BP53" s="1220">
        <v>59.2</v>
      </c>
      <c r="BQ53" s="1220"/>
      <c r="BR53" s="1220"/>
      <c r="BS53" s="1220"/>
      <c r="BT53" s="1220"/>
      <c r="BU53" s="1220"/>
      <c r="BV53" s="1220"/>
      <c r="BW53" s="1220"/>
      <c r="BX53" s="1220">
        <v>61.1</v>
      </c>
      <c r="BY53" s="1220"/>
      <c r="BZ53" s="1220"/>
      <c r="CA53" s="1220"/>
      <c r="CB53" s="1220"/>
      <c r="CC53" s="1220"/>
      <c r="CD53" s="1220"/>
      <c r="CE53" s="1220"/>
      <c r="CF53" s="1220">
        <v>62.7</v>
      </c>
      <c r="CG53" s="1220"/>
      <c r="CH53" s="1220"/>
      <c r="CI53" s="1220"/>
      <c r="CJ53" s="1220"/>
      <c r="CK53" s="1220"/>
      <c r="CL53" s="1220"/>
      <c r="CM53" s="1220"/>
      <c r="CN53" s="1220">
        <v>64.099999999999994</v>
      </c>
      <c r="CO53" s="1220"/>
      <c r="CP53" s="1220"/>
      <c r="CQ53" s="1220"/>
      <c r="CR53" s="1220"/>
      <c r="CS53" s="1220"/>
      <c r="CT53" s="1220"/>
      <c r="CU53" s="1220"/>
      <c r="CV53" s="1220">
        <v>65.5</v>
      </c>
      <c r="CW53" s="1220"/>
      <c r="CX53" s="1220"/>
      <c r="CY53" s="1220"/>
      <c r="CZ53" s="1220"/>
      <c r="DA53" s="1220"/>
      <c r="DB53" s="1220"/>
      <c r="DC53" s="1220"/>
    </row>
    <row r="54" spans="1:109" x14ac:dyDescent="0.15">
      <c r="A54" s="356"/>
      <c r="B54" s="251"/>
      <c r="G54" s="1228"/>
      <c r="H54" s="1228"/>
      <c r="I54" s="1226"/>
      <c r="J54" s="1226"/>
      <c r="K54" s="1227"/>
      <c r="L54" s="1227"/>
      <c r="M54" s="1227"/>
      <c r="N54" s="1227"/>
      <c r="AM54" s="357"/>
      <c r="AN54" s="1223"/>
      <c r="AO54" s="1223"/>
      <c r="AP54" s="1223"/>
      <c r="AQ54" s="1223"/>
      <c r="AR54" s="1223"/>
      <c r="AS54" s="1223"/>
      <c r="AT54" s="1223"/>
      <c r="AU54" s="1223"/>
      <c r="AV54" s="1223"/>
      <c r="AW54" s="1223"/>
      <c r="AX54" s="1223"/>
      <c r="AY54" s="1223"/>
      <c r="AZ54" s="1223"/>
      <c r="BA54" s="1223"/>
      <c r="BB54" s="1223"/>
      <c r="BC54" s="1223"/>
      <c r="BD54" s="1223"/>
      <c r="BE54" s="1223"/>
      <c r="BF54" s="1223"/>
      <c r="BG54" s="1223"/>
      <c r="BH54" s="1223"/>
      <c r="BI54" s="1223"/>
      <c r="BJ54" s="1223"/>
      <c r="BK54" s="1223"/>
      <c r="BL54" s="1223"/>
      <c r="BM54" s="1223"/>
      <c r="BN54" s="1223"/>
      <c r="BO54" s="1223"/>
      <c r="BP54" s="1220"/>
      <c r="BQ54" s="1220"/>
      <c r="BR54" s="1220"/>
      <c r="BS54" s="1220"/>
      <c r="BT54" s="1220"/>
      <c r="BU54" s="1220"/>
      <c r="BV54" s="1220"/>
      <c r="BW54" s="1220"/>
      <c r="BX54" s="1220"/>
      <c r="BY54" s="1220"/>
      <c r="BZ54" s="1220"/>
      <c r="CA54" s="1220"/>
      <c r="CB54" s="1220"/>
      <c r="CC54" s="1220"/>
      <c r="CD54" s="1220"/>
      <c r="CE54" s="1220"/>
      <c r="CF54" s="1220"/>
      <c r="CG54" s="1220"/>
      <c r="CH54" s="1220"/>
      <c r="CI54" s="1220"/>
      <c r="CJ54" s="1220"/>
      <c r="CK54" s="1220"/>
      <c r="CL54" s="1220"/>
      <c r="CM54" s="1220"/>
      <c r="CN54" s="1220"/>
      <c r="CO54" s="1220"/>
      <c r="CP54" s="1220"/>
      <c r="CQ54" s="1220"/>
      <c r="CR54" s="1220"/>
      <c r="CS54" s="1220"/>
      <c r="CT54" s="1220"/>
      <c r="CU54" s="1220"/>
      <c r="CV54" s="1220"/>
      <c r="CW54" s="1220"/>
      <c r="CX54" s="1220"/>
      <c r="CY54" s="1220"/>
      <c r="CZ54" s="1220"/>
      <c r="DA54" s="1220"/>
      <c r="DB54" s="1220"/>
      <c r="DC54" s="1220"/>
    </row>
    <row r="55" spans="1:109" x14ac:dyDescent="0.15">
      <c r="A55" s="356"/>
      <c r="B55" s="251"/>
      <c r="G55" s="1226"/>
      <c r="H55" s="1226"/>
      <c r="I55" s="1226"/>
      <c r="J55" s="1226"/>
      <c r="K55" s="1227"/>
      <c r="L55" s="1227"/>
      <c r="M55" s="1227"/>
      <c r="N55" s="1227"/>
      <c r="AN55" s="1225" t="s">
        <v>607</v>
      </c>
      <c r="AO55" s="1225"/>
      <c r="AP55" s="1225"/>
      <c r="AQ55" s="1225"/>
      <c r="AR55" s="1225"/>
      <c r="AS55" s="1225"/>
      <c r="AT55" s="1225"/>
      <c r="AU55" s="1225"/>
      <c r="AV55" s="1225"/>
      <c r="AW55" s="1225"/>
      <c r="AX55" s="1225"/>
      <c r="AY55" s="1225"/>
      <c r="AZ55" s="1225"/>
      <c r="BA55" s="1225"/>
      <c r="BB55" s="1223" t="s">
        <v>605</v>
      </c>
      <c r="BC55" s="1223"/>
      <c r="BD55" s="1223"/>
      <c r="BE55" s="1223"/>
      <c r="BF55" s="1223"/>
      <c r="BG55" s="1223"/>
      <c r="BH55" s="1223"/>
      <c r="BI55" s="1223"/>
      <c r="BJ55" s="1223"/>
      <c r="BK55" s="1223"/>
      <c r="BL55" s="1223"/>
      <c r="BM55" s="1223"/>
      <c r="BN55" s="1223"/>
      <c r="BO55" s="1223"/>
      <c r="BP55" s="1220">
        <v>23.4</v>
      </c>
      <c r="BQ55" s="1220"/>
      <c r="BR55" s="1220"/>
      <c r="BS55" s="1220"/>
      <c r="BT55" s="1220"/>
      <c r="BU55" s="1220"/>
      <c r="BV55" s="1220"/>
      <c r="BW55" s="1220"/>
      <c r="BX55" s="1220">
        <v>7.6</v>
      </c>
      <c r="BY55" s="1220"/>
      <c r="BZ55" s="1220"/>
      <c r="CA55" s="1220"/>
      <c r="CB55" s="1220"/>
      <c r="CC55" s="1220"/>
      <c r="CD55" s="1220"/>
      <c r="CE55" s="1220"/>
      <c r="CF55" s="1220">
        <v>3</v>
      </c>
      <c r="CG55" s="1220"/>
      <c r="CH55" s="1220"/>
      <c r="CI55" s="1220"/>
      <c r="CJ55" s="1220"/>
      <c r="CK55" s="1220"/>
      <c r="CL55" s="1220"/>
      <c r="CM55" s="1220"/>
      <c r="CN55" s="1220">
        <v>3.4</v>
      </c>
      <c r="CO55" s="1220"/>
      <c r="CP55" s="1220"/>
      <c r="CQ55" s="1220"/>
      <c r="CR55" s="1220"/>
      <c r="CS55" s="1220"/>
      <c r="CT55" s="1220"/>
      <c r="CU55" s="1220"/>
      <c r="CV55" s="1220">
        <v>0</v>
      </c>
      <c r="CW55" s="1220"/>
      <c r="CX55" s="1220"/>
      <c r="CY55" s="1220"/>
      <c r="CZ55" s="1220"/>
      <c r="DA55" s="1220"/>
      <c r="DB55" s="1220"/>
      <c r="DC55" s="1220"/>
    </row>
    <row r="56" spans="1:109" x14ac:dyDescent="0.15">
      <c r="A56" s="356"/>
      <c r="B56" s="251"/>
      <c r="G56" s="1226"/>
      <c r="H56" s="1226"/>
      <c r="I56" s="1226"/>
      <c r="J56" s="1226"/>
      <c r="K56" s="1227"/>
      <c r="L56" s="1227"/>
      <c r="M56" s="1227"/>
      <c r="N56" s="1227"/>
      <c r="AN56" s="1225"/>
      <c r="AO56" s="1225"/>
      <c r="AP56" s="1225"/>
      <c r="AQ56" s="1225"/>
      <c r="AR56" s="1225"/>
      <c r="AS56" s="1225"/>
      <c r="AT56" s="1225"/>
      <c r="AU56" s="1225"/>
      <c r="AV56" s="1225"/>
      <c r="AW56" s="1225"/>
      <c r="AX56" s="1225"/>
      <c r="AY56" s="1225"/>
      <c r="AZ56" s="1225"/>
      <c r="BA56" s="1225"/>
      <c r="BB56" s="1223"/>
      <c r="BC56" s="1223"/>
      <c r="BD56" s="1223"/>
      <c r="BE56" s="1223"/>
      <c r="BF56" s="1223"/>
      <c r="BG56" s="1223"/>
      <c r="BH56" s="1223"/>
      <c r="BI56" s="1223"/>
      <c r="BJ56" s="1223"/>
      <c r="BK56" s="1223"/>
      <c r="BL56" s="1223"/>
      <c r="BM56" s="1223"/>
      <c r="BN56" s="1223"/>
      <c r="BO56" s="1223"/>
      <c r="BP56" s="1220"/>
      <c r="BQ56" s="1220"/>
      <c r="BR56" s="1220"/>
      <c r="BS56" s="1220"/>
      <c r="BT56" s="1220"/>
      <c r="BU56" s="1220"/>
      <c r="BV56" s="1220"/>
      <c r="BW56" s="1220"/>
      <c r="BX56" s="1220"/>
      <c r="BY56" s="1220"/>
      <c r="BZ56" s="1220"/>
      <c r="CA56" s="1220"/>
      <c r="CB56" s="1220"/>
      <c r="CC56" s="1220"/>
      <c r="CD56" s="1220"/>
      <c r="CE56" s="1220"/>
      <c r="CF56" s="1220"/>
      <c r="CG56" s="1220"/>
      <c r="CH56" s="1220"/>
      <c r="CI56" s="1220"/>
      <c r="CJ56" s="1220"/>
      <c r="CK56" s="1220"/>
      <c r="CL56" s="1220"/>
      <c r="CM56" s="1220"/>
      <c r="CN56" s="1220"/>
      <c r="CO56" s="1220"/>
      <c r="CP56" s="1220"/>
      <c r="CQ56" s="1220"/>
      <c r="CR56" s="1220"/>
      <c r="CS56" s="1220"/>
      <c r="CT56" s="1220"/>
      <c r="CU56" s="1220"/>
      <c r="CV56" s="1220"/>
      <c r="CW56" s="1220"/>
      <c r="CX56" s="1220"/>
      <c r="CY56" s="1220"/>
      <c r="CZ56" s="1220"/>
      <c r="DA56" s="1220"/>
      <c r="DB56" s="1220"/>
      <c r="DC56" s="1220"/>
    </row>
    <row r="57" spans="1:109" s="356" customFormat="1" x14ac:dyDescent="0.15">
      <c r="B57" s="360"/>
      <c r="G57" s="1226"/>
      <c r="H57" s="1226"/>
      <c r="I57" s="1221"/>
      <c r="J57" s="1221"/>
      <c r="K57" s="1227"/>
      <c r="L57" s="1227"/>
      <c r="M57" s="1227"/>
      <c r="N57" s="1227"/>
      <c r="AM57" s="247"/>
      <c r="AN57" s="1225"/>
      <c r="AO57" s="1225"/>
      <c r="AP57" s="1225"/>
      <c r="AQ57" s="1225"/>
      <c r="AR57" s="1225"/>
      <c r="AS57" s="1225"/>
      <c r="AT57" s="1225"/>
      <c r="AU57" s="1225"/>
      <c r="AV57" s="1225"/>
      <c r="AW57" s="1225"/>
      <c r="AX57" s="1225"/>
      <c r="AY57" s="1225"/>
      <c r="AZ57" s="1225"/>
      <c r="BA57" s="1225"/>
      <c r="BB57" s="1223" t="s">
        <v>606</v>
      </c>
      <c r="BC57" s="1223"/>
      <c r="BD57" s="1223"/>
      <c r="BE57" s="1223"/>
      <c r="BF57" s="1223"/>
      <c r="BG57" s="1223"/>
      <c r="BH57" s="1223"/>
      <c r="BI57" s="1223"/>
      <c r="BJ57" s="1223"/>
      <c r="BK57" s="1223"/>
      <c r="BL57" s="1223"/>
      <c r="BM57" s="1223"/>
      <c r="BN57" s="1223"/>
      <c r="BO57" s="1223"/>
      <c r="BP57" s="1220">
        <v>59.2</v>
      </c>
      <c r="BQ57" s="1220"/>
      <c r="BR57" s="1220"/>
      <c r="BS57" s="1220"/>
      <c r="BT57" s="1220"/>
      <c r="BU57" s="1220"/>
      <c r="BV57" s="1220"/>
      <c r="BW57" s="1220"/>
      <c r="BX57" s="1220">
        <v>63.4</v>
      </c>
      <c r="BY57" s="1220"/>
      <c r="BZ57" s="1220"/>
      <c r="CA57" s="1220"/>
      <c r="CB57" s="1220"/>
      <c r="CC57" s="1220"/>
      <c r="CD57" s="1220"/>
      <c r="CE57" s="1220"/>
      <c r="CF57" s="1220">
        <v>63.3</v>
      </c>
      <c r="CG57" s="1220"/>
      <c r="CH57" s="1220"/>
      <c r="CI57" s="1220"/>
      <c r="CJ57" s="1220"/>
      <c r="CK57" s="1220"/>
      <c r="CL57" s="1220"/>
      <c r="CM57" s="1220"/>
      <c r="CN57" s="1220">
        <v>62.8</v>
      </c>
      <c r="CO57" s="1220"/>
      <c r="CP57" s="1220"/>
      <c r="CQ57" s="1220"/>
      <c r="CR57" s="1220"/>
      <c r="CS57" s="1220"/>
      <c r="CT57" s="1220"/>
      <c r="CU57" s="1220"/>
      <c r="CV57" s="1220">
        <v>62.8</v>
      </c>
      <c r="CW57" s="1220"/>
      <c r="CX57" s="1220"/>
      <c r="CY57" s="1220"/>
      <c r="CZ57" s="1220"/>
      <c r="DA57" s="1220"/>
      <c r="DB57" s="1220"/>
      <c r="DC57" s="1220"/>
      <c r="DD57" s="361"/>
      <c r="DE57" s="360"/>
    </row>
    <row r="58" spans="1:109" s="356" customFormat="1" x14ac:dyDescent="0.15">
      <c r="A58" s="247"/>
      <c r="B58" s="360"/>
      <c r="G58" s="1226"/>
      <c r="H58" s="1226"/>
      <c r="I58" s="1221"/>
      <c r="J58" s="1221"/>
      <c r="K58" s="1227"/>
      <c r="L58" s="1227"/>
      <c r="M58" s="1227"/>
      <c r="N58" s="1227"/>
      <c r="AM58" s="247"/>
      <c r="AN58" s="1225"/>
      <c r="AO58" s="1225"/>
      <c r="AP58" s="1225"/>
      <c r="AQ58" s="1225"/>
      <c r="AR58" s="1225"/>
      <c r="AS58" s="1225"/>
      <c r="AT58" s="1225"/>
      <c r="AU58" s="1225"/>
      <c r="AV58" s="1225"/>
      <c r="AW58" s="1225"/>
      <c r="AX58" s="1225"/>
      <c r="AY58" s="1225"/>
      <c r="AZ58" s="1225"/>
      <c r="BA58" s="1225"/>
      <c r="BB58" s="1223"/>
      <c r="BC58" s="1223"/>
      <c r="BD58" s="1223"/>
      <c r="BE58" s="1223"/>
      <c r="BF58" s="1223"/>
      <c r="BG58" s="1223"/>
      <c r="BH58" s="1223"/>
      <c r="BI58" s="1223"/>
      <c r="BJ58" s="1223"/>
      <c r="BK58" s="1223"/>
      <c r="BL58" s="1223"/>
      <c r="BM58" s="1223"/>
      <c r="BN58" s="1223"/>
      <c r="BO58" s="1223"/>
      <c r="BP58" s="1220"/>
      <c r="BQ58" s="1220"/>
      <c r="BR58" s="1220"/>
      <c r="BS58" s="1220"/>
      <c r="BT58" s="1220"/>
      <c r="BU58" s="1220"/>
      <c r="BV58" s="1220"/>
      <c r="BW58" s="1220"/>
      <c r="BX58" s="1220"/>
      <c r="BY58" s="1220"/>
      <c r="BZ58" s="1220"/>
      <c r="CA58" s="1220"/>
      <c r="CB58" s="1220"/>
      <c r="CC58" s="1220"/>
      <c r="CD58" s="1220"/>
      <c r="CE58" s="1220"/>
      <c r="CF58" s="1220"/>
      <c r="CG58" s="1220"/>
      <c r="CH58" s="1220"/>
      <c r="CI58" s="1220"/>
      <c r="CJ58" s="1220"/>
      <c r="CK58" s="1220"/>
      <c r="CL58" s="1220"/>
      <c r="CM58" s="1220"/>
      <c r="CN58" s="1220"/>
      <c r="CO58" s="1220"/>
      <c r="CP58" s="1220"/>
      <c r="CQ58" s="1220"/>
      <c r="CR58" s="1220"/>
      <c r="CS58" s="1220"/>
      <c r="CT58" s="1220"/>
      <c r="CU58" s="1220"/>
      <c r="CV58" s="1220"/>
      <c r="CW58" s="1220"/>
      <c r="CX58" s="1220"/>
      <c r="CY58" s="1220"/>
      <c r="CZ58" s="1220"/>
      <c r="DA58" s="1220"/>
      <c r="DB58" s="1220"/>
      <c r="DC58" s="1220"/>
      <c r="DD58" s="361"/>
      <c r="DE58" s="360"/>
    </row>
    <row r="59" spans="1:109" s="356" customFormat="1" x14ac:dyDescent="0.15">
      <c r="A59" s="247"/>
      <c r="B59" s="360"/>
      <c r="K59" s="362"/>
      <c r="L59" s="362"/>
      <c r="M59" s="362"/>
      <c r="N59" s="362"/>
      <c r="AQ59" s="362"/>
      <c r="AR59" s="362"/>
      <c r="AS59" s="362"/>
      <c r="AT59" s="362"/>
      <c r="BC59" s="362"/>
      <c r="BD59" s="362"/>
      <c r="BE59" s="362"/>
      <c r="BF59" s="362"/>
      <c r="BO59" s="362"/>
      <c r="BP59" s="362"/>
      <c r="BQ59" s="362"/>
      <c r="BR59" s="362"/>
      <c r="CA59" s="362"/>
      <c r="CB59" s="362"/>
      <c r="CC59" s="362"/>
      <c r="CD59" s="362"/>
      <c r="CM59" s="362"/>
      <c r="CN59" s="362"/>
      <c r="CO59" s="362"/>
      <c r="CP59" s="362"/>
      <c r="CY59" s="362"/>
      <c r="CZ59" s="362"/>
      <c r="DA59" s="362"/>
      <c r="DB59" s="362"/>
      <c r="DC59" s="362"/>
      <c r="DD59" s="361"/>
      <c r="DE59" s="360"/>
    </row>
    <row r="60" spans="1:109" s="356" customFormat="1" x14ac:dyDescent="0.15">
      <c r="A60" s="247"/>
      <c r="B60" s="360"/>
      <c r="K60" s="362"/>
      <c r="L60" s="362"/>
      <c r="M60" s="362"/>
      <c r="N60" s="362"/>
      <c r="AQ60" s="362"/>
      <c r="AR60" s="362"/>
      <c r="AS60" s="362"/>
      <c r="AT60" s="362"/>
      <c r="BC60" s="362"/>
      <c r="BD60" s="362"/>
      <c r="BE60" s="362"/>
      <c r="BF60" s="362"/>
      <c r="BO60" s="362"/>
      <c r="BP60" s="362"/>
      <c r="BQ60" s="362"/>
      <c r="BR60" s="362"/>
      <c r="CA60" s="362"/>
      <c r="CB60" s="362"/>
      <c r="CC60" s="362"/>
      <c r="CD60" s="362"/>
      <c r="CM60" s="362"/>
      <c r="CN60" s="362"/>
      <c r="CO60" s="362"/>
      <c r="CP60" s="362"/>
      <c r="CY60" s="362"/>
      <c r="CZ60" s="362"/>
      <c r="DA60" s="362"/>
      <c r="DB60" s="362"/>
      <c r="DC60" s="362"/>
      <c r="DD60" s="361"/>
      <c r="DE60" s="360"/>
    </row>
    <row r="61" spans="1:109" s="356" customFormat="1" x14ac:dyDescent="0.15">
      <c r="A61" s="247"/>
      <c r="B61" s="363"/>
      <c r="C61" s="364"/>
      <c r="D61" s="364"/>
      <c r="E61" s="364"/>
      <c r="F61" s="364"/>
      <c r="G61" s="364"/>
      <c r="H61" s="364"/>
      <c r="I61" s="364"/>
      <c r="J61" s="364"/>
      <c r="K61" s="364"/>
      <c r="L61" s="364"/>
      <c r="M61" s="365"/>
      <c r="N61" s="365"/>
      <c r="O61" s="364"/>
      <c r="P61" s="364"/>
      <c r="Q61" s="364"/>
      <c r="R61" s="364"/>
      <c r="S61" s="364"/>
      <c r="T61" s="364"/>
      <c r="U61" s="364"/>
      <c r="V61" s="364"/>
      <c r="W61" s="364"/>
      <c r="X61" s="364"/>
      <c r="Y61" s="364"/>
      <c r="Z61" s="364"/>
      <c r="AA61" s="364"/>
      <c r="AB61" s="364"/>
      <c r="AC61" s="364"/>
      <c r="AD61" s="364"/>
      <c r="AE61" s="364"/>
      <c r="AF61" s="364"/>
      <c r="AG61" s="364"/>
      <c r="AH61" s="364"/>
      <c r="AI61" s="364"/>
      <c r="AJ61" s="364"/>
      <c r="AK61" s="364"/>
      <c r="AL61" s="364"/>
      <c r="AM61" s="364"/>
      <c r="AN61" s="364"/>
      <c r="AO61" s="364"/>
      <c r="AP61" s="364"/>
      <c r="AQ61" s="364"/>
      <c r="AR61" s="364"/>
      <c r="AS61" s="365"/>
      <c r="AT61" s="365"/>
      <c r="AU61" s="364"/>
      <c r="AV61" s="364"/>
      <c r="AW61" s="364"/>
      <c r="AX61" s="364"/>
      <c r="AY61" s="364"/>
      <c r="AZ61" s="364"/>
      <c r="BA61" s="364"/>
      <c r="BB61" s="364"/>
      <c r="BC61" s="364"/>
      <c r="BD61" s="364"/>
      <c r="BE61" s="365"/>
      <c r="BF61" s="365"/>
      <c r="BG61" s="364"/>
      <c r="BH61" s="364"/>
      <c r="BI61" s="364"/>
      <c r="BJ61" s="364"/>
      <c r="BK61" s="364"/>
      <c r="BL61" s="364"/>
      <c r="BM61" s="364"/>
      <c r="BN61" s="364"/>
      <c r="BO61" s="364"/>
      <c r="BP61" s="364"/>
      <c r="BQ61" s="365"/>
      <c r="BR61" s="365"/>
      <c r="BS61" s="364"/>
      <c r="BT61" s="364"/>
      <c r="BU61" s="364"/>
      <c r="BV61" s="364"/>
      <c r="BW61" s="364"/>
      <c r="BX61" s="364"/>
      <c r="BY61" s="364"/>
      <c r="BZ61" s="364"/>
      <c r="CA61" s="364"/>
      <c r="CB61" s="364"/>
      <c r="CC61" s="365"/>
      <c r="CD61" s="365"/>
      <c r="CE61" s="364"/>
      <c r="CF61" s="364"/>
      <c r="CG61" s="364"/>
      <c r="CH61" s="364"/>
      <c r="CI61" s="364"/>
      <c r="CJ61" s="364"/>
      <c r="CK61" s="364"/>
      <c r="CL61" s="364"/>
      <c r="CM61" s="364"/>
      <c r="CN61" s="364"/>
      <c r="CO61" s="365"/>
      <c r="CP61" s="365"/>
      <c r="CQ61" s="364"/>
      <c r="CR61" s="364"/>
      <c r="CS61" s="364"/>
      <c r="CT61" s="364"/>
      <c r="CU61" s="364"/>
      <c r="CV61" s="364"/>
      <c r="CW61" s="364"/>
      <c r="CX61" s="364"/>
      <c r="CY61" s="364"/>
      <c r="CZ61" s="364"/>
      <c r="DA61" s="365"/>
      <c r="DB61" s="365"/>
      <c r="DC61" s="365"/>
      <c r="DD61" s="366"/>
      <c r="DE61" s="360"/>
    </row>
    <row r="62" spans="1:109" x14ac:dyDescent="0.15">
      <c r="B62" s="354"/>
      <c r="C62" s="354"/>
      <c r="D62" s="354"/>
      <c r="E62" s="354"/>
      <c r="F62" s="354"/>
      <c r="G62" s="354"/>
      <c r="H62" s="354"/>
      <c r="I62" s="354"/>
      <c r="J62" s="354"/>
      <c r="K62" s="354"/>
      <c r="L62" s="354"/>
      <c r="M62" s="354"/>
      <c r="N62" s="354"/>
      <c r="O62" s="354"/>
      <c r="P62" s="354"/>
      <c r="Q62" s="354"/>
      <c r="R62" s="354"/>
      <c r="S62" s="354"/>
      <c r="T62" s="354"/>
      <c r="U62" s="354"/>
      <c r="V62" s="354"/>
      <c r="W62" s="354"/>
      <c r="X62" s="354"/>
      <c r="Y62" s="354"/>
      <c r="Z62" s="354"/>
      <c r="AA62" s="354"/>
      <c r="AB62" s="354"/>
      <c r="AC62" s="354"/>
      <c r="AD62" s="354"/>
      <c r="AE62" s="354"/>
      <c r="AF62" s="354"/>
      <c r="AG62" s="354"/>
      <c r="AH62" s="354"/>
      <c r="AI62" s="354"/>
      <c r="AJ62" s="354"/>
      <c r="AK62" s="354"/>
      <c r="AL62" s="354"/>
      <c r="AM62" s="354"/>
      <c r="AN62" s="354"/>
      <c r="AO62" s="354"/>
      <c r="AP62" s="354"/>
      <c r="AQ62" s="354"/>
      <c r="AR62" s="354"/>
      <c r="AS62" s="354"/>
      <c r="AT62" s="354"/>
      <c r="AU62" s="354"/>
      <c r="AV62" s="354"/>
      <c r="AW62" s="354"/>
      <c r="AX62" s="354"/>
      <c r="AY62" s="354"/>
      <c r="AZ62" s="354"/>
      <c r="BA62" s="354"/>
      <c r="BB62" s="354"/>
      <c r="BC62" s="354"/>
      <c r="BD62" s="354"/>
      <c r="BE62" s="354"/>
      <c r="BF62" s="354"/>
      <c r="BG62" s="354"/>
      <c r="BH62" s="354"/>
      <c r="BI62" s="354"/>
      <c r="BJ62" s="354"/>
      <c r="BK62" s="354"/>
      <c r="BL62" s="354"/>
      <c r="BM62" s="354"/>
      <c r="BN62" s="354"/>
      <c r="BO62" s="354"/>
      <c r="BP62" s="354"/>
      <c r="BQ62" s="354"/>
      <c r="BR62" s="354"/>
      <c r="BS62" s="354"/>
      <c r="BT62" s="354"/>
      <c r="BU62" s="354"/>
      <c r="BV62" s="354"/>
      <c r="BW62" s="354"/>
      <c r="BX62" s="354"/>
      <c r="BY62" s="354"/>
      <c r="BZ62" s="354"/>
      <c r="CA62" s="354"/>
      <c r="CB62" s="354"/>
      <c r="CC62" s="354"/>
      <c r="CD62" s="354"/>
      <c r="CE62" s="354"/>
      <c r="CF62" s="354"/>
      <c r="CG62" s="354"/>
      <c r="CH62" s="354"/>
      <c r="CI62" s="354"/>
      <c r="CJ62" s="354"/>
      <c r="CK62" s="354"/>
      <c r="CL62" s="354"/>
      <c r="CM62" s="354"/>
      <c r="CN62" s="354"/>
      <c r="CO62" s="354"/>
      <c r="CP62" s="354"/>
      <c r="CQ62" s="354"/>
      <c r="CR62" s="354"/>
      <c r="CS62" s="354"/>
      <c r="CT62" s="354"/>
      <c r="CU62" s="354"/>
      <c r="CV62" s="354"/>
      <c r="CW62" s="354"/>
      <c r="CX62" s="354"/>
      <c r="CY62" s="354"/>
      <c r="CZ62" s="354"/>
      <c r="DA62" s="354"/>
      <c r="DB62" s="354"/>
      <c r="DC62" s="354"/>
      <c r="DD62" s="354"/>
      <c r="DE62" s="247"/>
    </row>
    <row r="63" spans="1:109" ht="17.25" x14ac:dyDescent="0.15">
      <c r="B63" s="304" t="s">
        <v>608</v>
      </c>
    </row>
    <row r="64" spans="1:109" x14ac:dyDescent="0.15">
      <c r="B64" s="251"/>
      <c r="G64" s="355"/>
      <c r="I64" s="367"/>
      <c r="J64" s="367"/>
      <c r="K64" s="367"/>
      <c r="L64" s="367"/>
      <c r="M64" s="367"/>
      <c r="N64" s="368"/>
      <c r="AM64" s="355"/>
      <c r="AN64" s="355" t="s">
        <v>601</v>
      </c>
      <c r="AP64" s="356"/>
      <c r="AQ64" s="356"/>
      <c r="AR64" s="356"/>
      <c r="AY64" s="355"/>
      <c r="BA64" s="356"/>
      <c r="BB64" s="356"/>
      <c r="BC64" s="356"/>
      <c r="BK64" s="355"/>
      <c r="BM64" s="356"/>
      <c r="BN64" s="356"/>
      <c r="BO64" s="356"/>
      <c r="BW64" s="355"/>
      <c r="BY64" s="356"/>
      <c r="BZ64" s="356"/>
      <c r="CA64" s="356"/>
      <c r="CI64" s="355"/>
      <c r="CK64" s="356"/>
      <c r="CL64" s="356"/>
      <c r="CM64" s="356"/>
      <c r="CU64" s="355"/>
      <c r="CW64" s="356"/>
      <c r="CX64" s="356"/>
      <c r="CY64" s="356"/>
    </row>
    <row r="65" spans="2:107" ht="13.5" customHeight="1" x14ac:dyDescent="0.15">
      <c r="B65" s="251"/>
      <c r="AN65" s="1232" t="s">
        <v>609</v>
      </c>
      <c r="AO65" s="1233"/>
      <c r="AP65" s="1233"/>
      <c r="AQ65" s="1233"/>
      <c r="AR65" s="1233"/>
      <c r="AS65" s="1233"/>
      <c r="AT65" s="1233"/>
      <c r="AU65" s="1233"/>
      <c r="AV65" s="1233"/>
      <c r="AW65" s="1233"/>
      <c r="AX65" s="1233"/>
      <c r="AY65" s="1233"/>
      <c r="AZ65" s="1233"/>
      <c r="BA65" s="1233"/>
      <c r="BB65" s="1233"/>
      <c r="BC65" s="1233"/>
      <c r="BD65" s="1233"/>
      <c r="BE65" s="1233"/>
      <c r="BF65" s="1233"/>
      <c r="BG65" s="1233"/>
      <c r="BH65" s="1233"/>
      <c r="BI65" s="1233"/>
      <c r="BJ65" s="1233"/>
      <c r="BK65" s="1233"/>
      <c r="BL65" s="1233"/>
      <c r="BM65" s="1233"/>
      <c r="BN65" s="1233"/>
      <c r="BO65" s="1233"/>
      <c r="BP65" s="1233"/>
      <c r="BQ65" s="1233"/>
      <c r="BR65" s="1233"/>
      <c r="BS65" s="1233"/>
      <c r="BT65" s="1233"/>
      <c r="BU65" s="1233"/>
      <c r="BV65" s="1233"/>
      <c r="BW65" s="1233"/>
      <c r="BX65" s="1233"/>
      <c r="BY65" s="1233"/>
      <c r="BZ65" s="1233"/>
      <c r="CA65" s="1233"/>
      <c r="CB65" s="1233"/>
      <c r="CC65" s="1233"/>
      <c r="CD65" s="1233"/>
      <c r="CE65" s="1233"/>
      <c r="CF65" s="1233"/>
      <c r="CG65" s="1233"/>
      <c r="CH65" s="1233"/>
      <c r="CI65" s="1233"/>
      <c r="CJ65" s="1233"/>
      <c r="CK65" s="1233"/>
      <c r="CL65" s="1233"/>
      <c r="CM65" s="1233"/>
      <c r="CN65" s="1233"/>
      <c r="CO65" s="1233"/>
      <c r="CP65" s="1233"/>
      <c r="CQ65" s="1233"/>
      <c r="CR65" s="1233"/>
      <c r="CS65" s="1233"/>
      <c r="CT65" s="1233"/>
      <c r="CU65" s="1233"/>
      <c r="CV65" s="1233"/>
      <c r="CW65" s="1233"/>
      <c r="CX65" s="1233"/>
      <c r="CY65" s="1233"/>
      <c r="CZ65" s="1233"/>
      <c r="DA65" s="1233"/>
      <c r="DB65" s="1233"/>
      <c r="DC65" s="1234"/>
    </row>
    <row r="66" spans="2:107" x14ac:dyDescent="0.15">
      <c r="B66" s="251"/>
      <c r="AN66" s="1235"/>
      <c r="AO66" s="1236"/>
      <c r="AP66" s="1236"/>
      <c r="AQ66" s="1236"/>
      <c r="AR66" s="1236"/>
      <c r="AS66" s="1236"/>
      <c r="AT66" s="1236"/>
      <c r="AU66" s="1236"/>
      <c r="AV66" s="1236"/>
      <c r="AW66" s="1236"/>
      <c r="AX66" s="1236"/>
      <c r="AY66" s="1236"/>
      <c r="AZ66" s="1236"/>
      <c r="BA66" s="1236"/>
      <c r="BB66" s="1236"/>
      <c r="BC66" s="1236"/>
      <c r="BD66" s="1236"/>
      <c r="BE66" s="1236"/>
      <c r="BF66" s="1236"/>
      <c r="BG66" s="1236"/>
      <c r="BH66" s="1236"/>
      <c r="BI66" s="1236"/>
      <c r="BJ66" s="1236"/>
      <c r="BK66" s="1236"/>
      <c r="BL66" s="1236"/>
      <c r="BM66" s="1236"/>
      <c r="BN66" s="1236"/>
      <c r="BO66" s="1236"/>
      <c r="BP66" s="1236"/>
      <c r="BQ66" s="1236"/>
      <c r="BR66" s="1236"/>
      <c r="BS66" s="1236"/>
      <c r="BT66" s="1236"/>
      <c r="BU66" s="1236"/>
      <c r="BV66" s="1236"/>
      <c r="BW66" s="1236"/>
      <c r="BX66" s="1236"/>
      <c r="BY66" s="1236"/>
      <c r="BZ66" s="1236"/>
      <c r="CA66" s="1236"/>
      <c r="CB66" s="1236"/>
      <c r="CC66" s="1236"/>
      <c r="CD66" s="1236"/>
      <c r="CE66" s="1236"/>
      <c r="CF66" s="1236"/>
      <c r="CG66" s="1236"/>
      <c r="CH66" s="1236"/>
      <c r="CI66" s="1236"/>
      <c r="CJ66" s="1236"/>
      <c r="CK66" s="1236"/>
      <c r="CL66" s="1236"/>
      <c r="CM66" s="1236"/>
      <c r="CN66" s="1236"/>
      <c r="CO66" s="1236"/>
      <c r="CP66" s="1236"/>
      <c r="CQ66" s="1236"/>
      <c r="CR66" s="1236"/>
      <c r="CS66" s="1236"/>
      <c r="CT66" s="1236"/>
      <c r="CU66" s="1236"/>
      <c r="CV66" s="1236"/>
      <c r="CW66" s="1236"/>
      <c r="CX66" s="1236"/>
      <c r="CY66" s="1236"/>
      <c r="CZ66" s="1236"/>
      <c r="DA66" s="1236"/>
      <c r="DB66" s="1236"/>
      <c r="DC66" s="1237"/>
    </row>
    <row r="67" spans="2:107" x14ac:dyDescent="0.15">
      <c r="B67" s="251"/>
      <c r="AN67" s="1235"/>
      <c r="AO67" s="1236"/>
      <c r="AP67" s="1236"/>
      <c r="AQ67" s="1236"/>
      <c r="AR67" s="1236"/>
      <c r="AS67" s="1236"/>
      <c r="AT67" s="1236"/>
      <c r="AU67" s="1236"/>
      <c r="AV67" s="1236"/>
      <c r="AW67" s="1236"/>
      <c r="AX67" s="1236"/>
      <c r="AY67" s="1236"/>
      <c r="AZ67" s="1236"/>
      <c r="BA67" s="1236"/>
      <c r="BB67" s="1236"/>
      <c r="BC67" s="1236"/>
      <c r="BD67" s="1236"/>
      <c r="BE67" s="1236"/>
      <c r="BF67" s="1236"/>
      <c r="BG67" s="1236"/>
      <c r="BH67" s="1236"/>
      <c r="BI67" s="1236"/>
      <c r="BJ67" s="1236"/>
      <c r="BK67" s="1236"/>
      <c r="BL67" s="1236"/>
      <c r="BM67" s="1236"/>
      <c r="BN67" s="1236"/>
      <c r="BO67" s="1236"/>
      <c r="BP67" s="1236"/>
      <c r="BQ67" s="1236"/>
      <c r="BR67" s="1236"/>
      <c r="BS67" s="1236"/>
      <c r="BT67" s="1236"/>
      <c r="BU67" s="1236"/>
      <c r="BV67" s="1236"/>
      <c r="BW67" s="1236"/>
      <c r="BX67" s="1236"/>
      <c r="BY67" s="1236"/>
      <c r="BZ67" s="1236"/>
      <c r="CA67" s="1236"/>
      <c r="CB67" s="1236"/>
      <c r="CC67" s="1236"/>
      <c r="CD67" s="1236"/>
      <c r="CE67" s="1236"/>
      <c r="CF67" s="1236"/>
      <c r="CG67" s="1236"/>
      <c r="CH67" s="1236"/>
      <c r="CI67" s="1236"/>
      <c r="CJ67" s="1236"/>
      <c r="CK67" s="1236"/>
      <c r="CL67" s="1236"/>
      <c r="CM67" s="1236"/>
      <c r="CN67" s="1236"/>
      <c r="CO67" s="1236"/>
      <c r="CP67" s="1236"/>
      <c r="CQ67" s="1236"/>
      <c r="CR67" s="1236"/>
      <c r="CS67" s="1236"/>
      <c r="CT67" s="1236"/>
      <c r="CU67" s="1236"/>
      <c r="CV67" s="1236"/>
      <c r="CW67" s="1236"/>
      <c r="CX67" s="1236"/>
      <c r="CY67" s="1236"/>
      <c r="CZ67" s="1236"/>
      <c r="DA67" s="1236"/>
      <c r="DB67" s="1236"/>
      <c r="DC67" s="1237"/>
    </row>
    <row r="68" spans="2:107" x14ac:dyDescent="0.15">
      <c r="B68" s="251"/>
      <c r="AN68" s="1235"/>
      <c r="AO68" s="1236"/>
      <c r="AP68" s="1236"/>
      <c r="AQ68" s="1236"/>
      <c r="AR68" s="1236"/>
      <c r="AS68" s="1236"/>
      <c r="AT68" s="1236"/>
      <c r="AU68" s="1236"/>
      <c r="AV68" s="1236"/>
      <c r="AW68" s="1236"/>
      <c r="AX68" s="1236"/>
      <c r="AY68" s="1236"/>
      <c r="AZ68" s="1236"/>
      <c r="BA68" s="1236"/>
      <c r="BB68" s="1236"/>
      <c r="BC68" s="1236"/>
      <c r="BD68" s="1236"/>
      <c r="BE68" s="1236"/>
      <c r="BF68" s="1236"/>
      <c r="BG68" s="1236"/>
      <c r="BH68" s="1236"/>
      <c r="BI68" s="1236"/>
      <c r="BJ68" s="1236"/>
      <c r="BK68" s="1236"/>
      <c r="BL68" s="1236"/>
      <c r="BM68" s="1236"/>
      <c r="BN68" s="1236"/>
      <c r="BO68" s="1236"/>
      <c r="BP68" s="1236"/>
      <c r="BQ68" s="1236"/>
      <c r="BR68" s="1236"/>
      <c r="BS68" s="1236"/>
      <c r="BT68" s="1236"/>
      <c r="BU68" s="1236"/>
      <c r="BV68" s="1236"/>
      <c r="BW68" s="1236"/>
      <c r="BX68" s="1236"/>
      <c r="BY68" s="1236"/>
      <c r="BZ68" s="1236"/>
      <c r="CA68" s="1236"/>
      <c r="CB68" s="1236"/>
      <c r="CC68" s="1236"/>
      <c r="CD68" s="1236"/>
      <c r="CE68" s="1236"/>
      <c r="CF68" s="1236"/>
      <c r="CG68" s="1236"/>
      <c r="CH68" s="1236"/>
      <c r="CI68" s="1236"/>
      <c r="CJ68" s="1236"/>
      <c r="CK68" s="1236"/>
      <c r="CL68" s="1236"/>
      <c r="CM68" s="1236"/>
      <c r="CN68" s="1236"/>
      <c r="CO68" s="1236"/>
      <c r="CP68" s="1236"/>
      <c r="CQ68" s="1236"/>
      <c r="CR68" s="1236"/>
      <c r="CS68" s="1236"/>
      <c r="CT68" s="1236"/>
      <c r="CU68" s="1236"/>
      <c r="CV68" s="1236"/>
      <c r="CW68" s="1236"/>
      <c r="CX68" s="1236"/>
      <c r="CY68" s="1236"/>
      <c r="CZ68" s="1236"/>
      <c r="DA68" s="1236"/>
      <c r="DB68" s="1236"/>
      <c r="DC68" s="1237"/>
    </row>
    <row r="69" spans="2:107" x14ac:dyDescent="0.15">
      <c r="B69" s="251"/>
      <c r="AN69" s="1238"/>
      <c r="AO69" s="1239"/>
      <c r="AP69" s="1239"/>
      <c r="AQ69" s="1239"/>
      <c r="AR69" s="1239"/>
      <c r="AS69" s="1239"/>
      <c r="AT69" s="1239"/>
      <c r="AU69" s="1239"/>
      <c r="AV69" s="1239"/>
      <c r="AW69" s="1239"/>
      <c r="AX69" s="1239"/>
      <c r="AY69" s="1239"/>
      <c r="AZ69" s="1239"/>
      <c r="BA69" s="1239"/>
      <c r="BB69" s="1239"/>
      <c r="BC69" s="1239"/>
      <c r="BD69" s="1239"/>
      <c r="BE69" s="1239"/>
      <c r="BF69" s="1239"/>
      <c r="BG69" s="1239"/>
      <c r="BH69" s="1239"/>
      <c r="BI69" s="1239"/>
      <c r="BJ69" s="1239"/>
      <c r="BK69" s="1239"/>
      <c r="BL69" s="1239"/>
      <c r="BM69" s="1239"/>
      <c r="BN69" s="1239"/>
      <c r="BO69" s="1239"/>
      <c r="BP69" s="1239"/>
      <c r="BQ69" s="1239"/>
      <c r="BR69" s="1239"/>
      <c r="BS69" s="1239"/>
      <c r="BT69" s="1239"/>
      <c r="BU69" s="1239"/>
      <c r="BV69" s="1239"/>
      <c r="BW69" s="1239"/>
      <c r="BX69" s="1239"/>
      <c r="BY69" s="1239"/>
      <c r="BZ69" s="1239"/>
      <c r="CA69" s="1239"/>
      <c r="CB69" s="1239"/>
      <c r="CC69" s="1239"/>
      <c r="CD69" s="1239"/>
      <c r="CE69" s="1239"/>
      <c r="CF69" s="1239"/>
      <c r="CG69" s="1239"/>
      <c r="CH69" s="1239"/>
      <c r="CI69" s="1239"/>
      <c r="CJ69" s="1239"/>
      <c r="CK69" s="1239"/>
      <c r="CL69" s="1239"/>
      <c r="CM69" s="1239"/>
      <c r="CN69" s="1239"/>
      <c r="CO69" s="1239"/>
      <c r="CP69" s="1239"/>
      <c r="CQ69" s="1239"/>
      <c r="CR69" s="1239"/>
      <c r="CS69" s="1239"/>
      <c r="CT69" s="1239"/>
      <c r="CU69" s="1239"/>
      <c r="CV69" s="1239"/>
      <c r="CW69" s="1239"/>
      <c r="CX69" s="1239"/>
      <c r="CY69" s="1239"/>
      <c r="CZ69" s="1239"/>
      <c r="DA69" s="1239"/>
      <c r="DB69" s="1239"/>
      <c r="DC69" s="1240"/>
    </row>
    <row r="70" spans="2:107" x14ac:dyDescent="0.15">
      <c r="B70" s="251"/>
      <c r="H70" s="369"/>
      <c r="I70" s="369"/>
      <c r="J70" s="370"/>
      <c r="K70" s="370"/>
      <c r="L70" s="371"/>
      <c r="M70" s="370"/>
      <c r="N70" s="371"/>
      <c r="AN70" s="357"/>
      <c r="AO70" s="357"/>
      <c r="AP70" s="357"/>
      <c r="AZ70" s="357"/>
      <c r="BA70" s="357"/>
      <c r="BB70" s="357"/>
      <c r="BL70" s="357"/>
      <c r="BM70" s="357"/>
      <c r="BN70" s="357"/>
      <c r="BX70" s="357"/>
      <c r="BY70" s="357"/>
      <c r="BZ70" s="357"/>
      <c r="CJ70" s="357"/>
      <c r="CK70" s="357"/>
      <c r="CL70" s="357"/>
      <c r="CV70" s="357"/>
      <c r="CW70" s="357"/>
      <c r="CX70" s="357"/>
    </row>
    <row r="71" spans="2:107" x14ac:dyDescent="0.15">
      <c r="B71" s="251"/>
      <c r="G71" s="372"/>
      <c r="I71" s="373"/>
      <c r="J71" s="370"/>
      <c r="K71" s="370"/>
      <c r="L71" s="371"/>
      <c r="M71" s="370"/>
      <c r="N71" s="371"/>
      <c r="AM71" s="372"/>
      <c r="AN71" s="247" t="s">
        <v>603</v>
      </c>
    </row>
    <row r="72" spans="2:107" x14ac:dyDescent="0.15">
      <c r="B72" s="251"/>
      <c r="G72" s="1226"/>
      <c r="H72" s="1226"/>
      <c r="I72" s="1226"/>
      <c r="J72" s="1226"/>
      <c r="K72" s="358"/>
      <c r="L72" s="358"/>
      <c r="M72" s="359"/>
      <c r="N72" s="359"/>
      <c r="AN72" s="1229"/>
      <c r="AO72" s="1230"/>
      <c r="AP72" s="1230"/>
      <c r="AQ72" s="1230"/>
      <c r="AR72" s="1230"/>
      <c r="AS72" s="1230"/>
      <c r="AT72" s="1230"/>
      <c r="AU72" s="1230"/>
      <c r="AV72" s="1230"/>
      <c r="AW72" s="1230"/>
      <c r="AX72" s="1230"/>
      <c r="AY72" s="1230"/>
      <c r="AZ72" s="1230"/>
      <c r="BA72" s="1230"/>
      <c r="BB72" s="1230"/>
      <c r="BC72" s="1230"/>
      <c r="BD72" s="1230"/>
      <c r="BE72" s="1230"/>
      <c r="BF72" s="1230"/>
      <c r="BG72" s="1230"/>
      <c r="BH72" s="1230"/>
      <c r="BI72" s="1230"/>
      <c r="BJ72" s="1230"/>
      <c r="BK72" s="1230"/>
      <c r="BL72" s="1230"/>
      <c r="BM72" s="1230"/>
      <c r="BN72" s="1230"/>
      <c r="BO72" s="1231"/>
      <c r="BP72" s="1225" t="s">
        <v>522</v>
      </c>
      <c r="BQ72" s="1225"/>
      <c r="BR72" s="1225"/>
      <c r="BS72" s="1225"/>
      <c r="BT72" s="1225"/>
      <c r="BU72" s="1225"/>
      <c r="BV72" s="1225"/>
      <c r="BW72" s="1225"/>
      <c r="BX72" s="1225" t="s">
        <v>523</v>
      </c>
      <c r="BY72" s="1225"/>
      <c r="BZ72" s="1225"/>
      <c r="CA72" s="1225"/>
      <c r="CB72" s="1225"/>
      <c r="CC72" s="1225"/>
      <c r="CD72" s="1225"/>
      <c r="CE72" s="1225"/>
      <c r="CF72" s="1225" t="s">
        <v>524</v>
      </c>
      <c r="CG72" s="1225"/>
      <c r="CH72" s="1225"/>
      <c r="CI72" s="1225"/>
      <c r="CJ72" s="1225"/>
      <c r="CK72" s="1225"/>
      <c r="CL72" s="1225"/>
      <c r="CM72" s="1225"/>
      <c r="CN72" s="1225" t="s">
        <v>525</v>
      </c>
      <c r="CO72" s="1225"/>
      <c r="CP72" s="1225"/>
      <c r="CQ72" s="1225"/>
      <c r="CR72" s="1225"/>
      <c r="CS72" s="1225"/>
      <c r="CT72" s="1225"/>
      <c r="CU72" s="1225"/>
      <c r="CV72" s="1225" t="s">
        <v>526</v>
      </c>
      <c r="CW72" s="1225"/>
      <c r="CX72" s="1225"/>
      <c r="CY72" s="1225"/>
      <c r="CZ72" s="1225"/>
      <c r="DA72" s="1225"/>
      <c r="DB72" s="1225"/>
      <c r="DC72" s="1225"/>
    </row>
    <row r="73" spans="2:107" x14ac:dyDescent="0.15">
      <c r="B73" s="251"/>
      <c r="G73" s="1228"/>
      <c r="H73" s="1228"/>
      <c r="I73" s="1228"/>
      <c r="J73" s="1228"/>
      <c r="K73" s="1224"/>
      <c r="L73" s="1224"/>
      <c r="M73" s="1224"/>
      <c r="N73" s="1224"/>
      <c r="AM73" s="357"/>
      <c r="AN73" s="1223" t="s">
        <v>604</v>
      </c>
      <c r="AO73" s="1223"/>
      <c r="AP73" s="1223"/>
      <c r="AQ73" s="1223"/>
      <c r="AR73" s="1223"/>
      <c r="AS73" s="1223"/>
      <c r="AT73" s="1223"/>
      <c r="AU73" s="1223"/>
      <c r="AV73" s="1223"/>
      <c r="AW73" s="1223"/>
      <c r="AX73" s="1223"/>
      <c r="AY73" s="1223"/>
      <c r="AZ73" s="1223"/>
      <c r="BA73" s="1223"/>
      <c r="BB73" s="1223" t="s">
        <v>605</v>
      </c>
      <c r="BC73" s="1223"/>
      <c r="BD73" s="1223"/>
      <c r="BE73" s="1223"/>
      <c r="BF73" s="1223"/>
      <c r="BG73" s="1223"/>
      <c r="BH73" s="1223"/>
      <c r="BI73" s="1223"/>
      <c r="BJ73" s="1223"/>
      <c r="BK73" s="1223"/>
      <c r="BL73" s="1223"/>
      <c r="BM73" s="1223"/>
      <c r="BN73" s="1223"/>
      <c r="BO73" s="1223"/>
      <c r="BP73" s="1220">
        <v>69.099999999999994</v>
      </c>
      <c r="BQ73" s="1220"/>
      <c r="BR73" s="1220"/>
      <c r="BS73" s="1220"/>
      <c r="BT73" s="1220"/>
      <c r="BU73" s="1220"/>
      <c r="BV73" s="1220"/>
      <c r="BW73" s="1220"/>
      <c r="BX73" s="1220">
        <v>65.5</v>
      </c>
      <c r="BY73" s="1220"/>
      <c r="BZ73" s="1220"/>
      <c r="CA73" s="1220"/>
      <c r="CB73" s="1220"/>
      <c r="CC73" s="1220"/>
      <c r="CD73" s="1220"/>
      <c r="CE73" s="1220"/>
      <c r="CF73" s="1220">
        <v>62.4</v>
      </c>
      <c r="CG73" s="1220"/>
      <c r="CH73" s="1220"/>
      <c r="CI73" s="1220"/>
      <c r="CJ73" s="1220"/>
      <c r="CK73" s="1220"/>
      <c r="CL73" s="1220"/>
      <c r="CM73" s="1220"/>
      <c r="CN73" s="1220">
        <v>36.6</v>
      </c>
      <c r="CO73" s="1220"/>
      <c r="CP73" s="1220"/>
      <c r="CQ73" s="1220"/>
      <c r="CR73" s="1220"/>
      <c r="CS73" s="1220"/>
      <c r="CT73" s="1220"/>
      <c r="CU73" s="1220"/>
      <c r="CV73" s="1220">
        <v>19.600000000000001</v>
      </c>
      <c r="CW73" s="1220"/>
      <c r="CX73" s="1220"/>
      <c r="CY73" s="1220"/>
      <c r="CZ73" s="1220"/>
      <c r="DA73" s="1220"/>
      <c r="DB73" s="1220"/>
      <c r="DC73" s="1220"/>
    </row>
    <row r="74" spans="2:107" x14ac:dyDescent="0.15">
      <c r="B74" s="251"/>
      <c r="G74" s="1228"/>
      <c r="H74" s="1228"/>
      <c r="I74" s="1228"/>
      <c r="J74" s="1228"/>
      <c r="K74" s="1224"/>
      <c r="L74" s="1224"/>
      <c r="M74" s="1224"/>
      <c r="N74" s="1224"/>
      <c r="AM74" s="357"/>
      <c r="AN74" s="1223"/>
      <c r="AO74" s="1223"/>
      <c r="AP74" s="1223"/>
      <c r="AQ74" s="1223"/>
      <c r="AR74" s="1223"/>
      <c r="AS74" s="1223"/>
      <c r="AT74" s="1223"/>
      <c r="AU74" s="1223"/>
      <c r="AV74" s="1223"/>
      <c r="AW74" s="1223"/>
      <c r="AX74" s="1223"/>
      <c r="AY74" s="1223"/>
      <c r="AZ74" s="1223"/>
      <c r="BA74" s="1223"/>
      <c r="BB74" s="1223"/>
      <c r="BC74" s="1223"/>
      <c r="BD74" s="1223"/>
      <c r="BE74" s="1223"/>
      <c r="BF74" s="1223"/>
      <c r="BG74" s="1223"/>
      <c r="BH74" s="1223"/>
      <c r="BI74" s="1223"/>
      <c r="BJ74" s="1223"/>
      <c r="BK74" s="1223"/>
      <c r="BL74" s="1223"/>
      <c r="BM74" s="1223"/>
      <c r="BN74" s="1223"/>
      <c r="BO74" s="1223"/>
      <c r="BP74" s="1220"/>
      <c r="BQ74" s="1220"/>
      <c r="BR74" s="1220"/>
      <c r="BS74" s="1220"/>
      <c r="BT74" s="1220"/>
      <c r="BU74" s="1220"/>
      <c r="BV74" s="1220"/>
      <c r="BW74" s="1220"/>
      <c r="BX74" s="1220"/>
      <c r="BY74" s="1220"/>
      <c r="BZ74" s="1220"/>
      <c r="CA74" s="1220"/>
      <c r="CB74" s="1220"/>
      <c r="CC74" s="1220"/>
      <c r="CD74" s="1220"/>
      <c r="CE74" s="1220"/>
      <c r="CF74" s="1220"/>
      <c r="CG74" s="1220"/>
      <c r="CH74" s="1220"/>
      <c r="CI74" s="1220"/>
      <c r="CJ74" s="1220"/>
      <c r="CK74" s="1220"/>
      <c r="CL74" s="1220"/>
      <c r="CM74" s="1220"/>
      <c r="CN74" s="1220"/>
      <c r="CO74" s="1220"/>
      <c r="CP74" s="1220"/>
      <c r="CQ74" s="1220"/>
      <c r="CR74" s="1220"/>
      <c r="CS74" s="1220"/>
      <c r="CT74" s="1220"/>
      <c r="CU74" s="1220"/>
      <c r="CV74" s="1220"/>
      <c r="CW74" s="1220"/>
      <c r="CX74" s="1220"/>
      <c r="CY74" s="1220"/>
      <c r="CZ74" s="1220"/>
      <c r="DA74" s="1220"/>
      <c r="DB74" s="1220"/>
      <c r="DC74" s="1220"/>
    </row>
    <row r="75" spans="2:107" x14ac:dyDescent="0.15">
      <c r="B75" s="251"/>
      <c r="G75" s="1228"/>
      <c r="H75" s="1228"/>
      <c r="I75" s="1226"/>
      <c r="J75" s="1226"/>
      <c r="K75" s="1227"/>
      <c r="L75" s="1227"/>
      <c r="M75" s="1227"/>
      <c r="N75" s="1227"/>
      <c r="AM75" s="357"/>
      <c r="AN75" s="1223"/>
      <c r="AO75" s="1223"/>
      <c r="AP75" s="1223"/>
      <c r="AQ75" s="1223"/>
      <c r="AR75" s="1223"/>
      <c r="AS75" s="1223"/>
      <c r="AT75" s="1223"/>
      <c r="AU75" s="1223"/>
      <c r="AV75" s="1223"/>
      <c r="AW75" s="1223"/>
      <c r="AX75" s="1223"/>
      <c r="AY75" s="1223"/>
      <c r="AZ75" s="1223"/>
      <c r="BA75" s="1223"/>
      <c r="BB75" s="1223" t="s">
        <v>610</v>
      </c>
      <c r="BC75" s="1223"/>
      <c r="BD75" s="1223"/>
      <c r="BE75" s="1223"/>
      <c r="BF75" s="1223"/>
      <c r="BG75" s="1223"/>
      <c r="BH75" s="1223"/>
      <c r="BI75" s="1223"/>
      <c r="BJ75" s="1223"/>
      <c r="BK75" s="1223"/>
      <c r="BL75" s="1223"/>
      <c r="BM75" s="1223"/>
      <c r="BN75" s="1223"/>
      <c r="BO75" s="1223"/>
      <c r="BP75" s="1220">
        <v>9.5</v>
      </c>
      <c r="BQ75" s="1220"/>
      <c r="BR75" s="1220"/>
      <c r="BS75" s="1220"/>
      <c r="BT75" s="1220"/>
      <c r="BU75" s="1220"/>
      <c r="BV75" s="1220"/>
      <c r="BW75" s="1220"/>
      <c r="BX75" s="1220">
        <v>10.3</v>
      </c>
      <c r="BY75" s="1220"/>
      <c r="BZ75" s="1220"/>
      <c r="CA75" s="1220"/>
      <c r="CB75" s="1220"/>
      <c r="CC75" s="1220"/>
      <c r="CD75" s="1220"/>
      <c r="CE75" s="1220"/>
      <c r="CF75" s="1220">
        <v>12.6</v>
      </c>
      <c r="CG75" s="1220"/>
      <c r="CH75" s="1220"/>
      <c r="CI75" s="1220"/>
      <c r="CJ75" s="1220"/>
      <c r="CK75" s="1220"/>
      <c r="CL75" s="1220"/>
      <c r="CM75" s="1220"/>
      <c r="CN75" s="1220">
        <v>12.4</v>
      </c>
      <c r="CO75" s="1220"/>
      <c r="CP75" s="1220"/>
      <c r="CQ75" s="1220"/>
      <c r="CR75" s="1220"/>
      <c r="CS75" s="1220"/>
      <c r="CT75" s="1220"/>
      <c r="CU75" s="1220"/>
      <c r="CV75" s="1220">
        <v>12.3</v>
      </c>
      <c r="CW75" s="1220"/>
      <c r="CX75" s="1220"/>
      <c r="CY75" s="1220"/>
      <c r="CZ75" s="1220"/>
      <c r="DA75" s="1220"/>
      <c r="DB75" s="1220"/>
      <c r="DC75" s="1220"/>
    </row>
    <row r="76" spans="2:107" x14ac:dyDescent="0.15">
      <c r="B76" s="251"/>
      <c r="G76" s="1228"/>
      <c r="H76" s="1228"/>
      <c r="I76" s="1226"/>
      <c r="J76" s="1226"/>
      <c r="K76" s="1227"/>
      <c r="L76" s="1227"/>
      <c r="M76" s="1227"/>
      <c r="N76" s="1227"/>
      <c r="AM76" s="357"/>
      <c r="AN76" s="1223"/>
      <c r="AO76" s="1223"/>
      <c r="AP76" s="1223"/>
      <c r="AQ76" s="1223"/>
      <c r="AR76" s="1223"/>
      <c r="AS76" s="1223"/>
      <c r="AT76" s="1223"/>
      <c r="AU76" s="1223"/>
      <c r="AV76" s="1223"/>
      <c r="AW76" s="1223"/>
      <c r="AX76" s="1223"/>
      <c r="AY76" s="1223"/>
      <c r="AZ76" s="1223"/>
      <c r="BA76" s="1223"/>
      <c r="BB76" s="1223"/>
      <c r="BC76" s="1223"/>
      <c r="BD76" s="1223"/>
      <c r="BE76" s="1223"/>
      <c r="BF76" s="1223"/>
      <c r="BG76" s="1223"/>
      <c r="BH76" s="1223"/>
      <c r="BI76" s="1223"/>
      <c r="BJ76" s="1223"/>
      <c r="BK76" s="1223"/>
      <c r="BL76" s="1223"/>
      <c r="BM76" s="1223"/>
      <c r="BN76" s="1223"/>
      <c r="BO76" s="1223"/>
      <c r="BP76" s="1220"/>
      <c r="BQ76" s="1220"/>
      <c r="BR76" s="1220"/>
      <c r="BS76" s="1220"/>
      <c r="BT76" s="1220"/>
      <c r="BU76" s="1220"/>
      <c r="BV76" s="1220"/>
      <c r="BW76" s="1220"/>
      <c r="BX76" s="1220"/>
      <c r="BY76" s="1220"/>
      <c r="BZ76" s="1220"/>
      <c r="CA76" s="1220"/>
      <c r="CB76" s="1220"/>
      <c r="CC76" s="1220"/>
      <c r="CD76" s="1220"/>
      <c r="CE76" s="1220"/>
      <c r="CF76" s="1220"/>
      <c r="CG76" s="1220"/>
      <c r="CH76" s="1220"/>
      <c r="CI76" s="1220"/>
      <c r="CJ76" s="1220"/>
      <c r="CK76" s="1220"/>
      <c r="CL76" s="1220"/>
      <c r="CM76" s="1220"/>
      <c r="CN76" s="1220"/>
      <c r="CO76" s="1220"/>
      <c r="CP76" s="1220"/>
      <c r="CQ76" s="1220"/>
      <c r="CR76" s="1220"/>
      <c r="CS76" s="1220"/>
      <c r="CT76" s="1220"/>
      <c r="CU76" s="1220"/>
      <c r="CV76" s="1220"/>
      <c r="CW76" s="1220"/>
      <c r="CX76" s="1220"/>
      <c r="CY76" s="1220"/>
      <c r="CZ76" s="1220"/>
      <c r="DA76" s="1220"/>
      <c r="DB76" s="1220"/>
      <c r="DC76" s="1220"/>
    </row>
    <row r="77" spans="2:107" x14ac:dyDescent="0.15">
      <c r="B77" s="251"/>
      <c r="G77" s="1226"/>
      <c r="H77" s="1226"/>
      <c r="I77" s="1226"/>
      <c r="J77" s="1226"/>
      <c r="K77" s="1224"/>
      <c r="L77" s="1224"/>
      <c r="M77" s="1224"/>
      <c r="N77" s="1224"/>
      <c r="AN77" s="1225" t="s">
        <v>607</v>
      </c>
      <c r="AO77" s="1225"/>
      <c r="AP77" s="1225"/>
      <c r="AQ77" s="1225"/>
      <c r="AR77" s="1225"/>
      <c r="AS77" s="1225"/>
      <c r="AT77" s="1225"/>
      <c r="AU77" s="1225"/>
      <c r="AV77" s="1225"/>
      <c r="AW77" s="1225"/>
      <c r="AX77" s="1225"/>
      <c r="AY77" s="1225"/>
      <c r="AZ77" s="1225"/>
      <c r="BA77" s="1225"/>
      <c r="BB77" s="1223" t="s">
        <v>605</v>
      </c>
      <c r="BC77" s="1223"/>
      <c r="BD77" s="1223"/>
      <c r="BE77" s="1223"/>
      <c r="BF77" s="1223"/>
      <c r="BG77" s="1223"/>
      <c r="BH77" s="1223"/>
      <c r="BI77" s="1223"/>
      <c r="BJ77" s="1223"/>
      <c r="BK77" s="1223"/>
      <c r="BL77" s="1223"/>
      <c r="BM77" s="1223"/>
      <c r="BN77" s="1223"/>
      <c r="BO77" s="1223"/>
      <c r="BP77" s="1220">
        <v>23.4</v>
      </c>
      <c r="BQ77" s="1220"/>
      <c r="BR77" s="1220"/>
      <c r="BS77" s="1220"/>
      <c r="BT77" s="1220"/>
      <c r="BU77" s="1220"/>
      <c r="BV77" s="1220"/>
      <c r="BW77" s="1220"/>
      <c r="BX77" s="1220">
        <v>7.6</v>
      </c>
      <c r="BY77" s="1220"/>
      <c r="BZ77" s="1220"/>
      <c r="CA77" s="1220"/>
      <c r="CB77" s="1220"/>
      <c r="CC77" s="1220"/>
      <c r="CD77" s="1220"/>
      <c r="CE77" s="1220"/>
      <c r="CF77" s="1220">
        <v>3</v>
      </c>
      <c r="CG77" s="1220"/>
      <c r="CH77" s="1220"/>
      <c r="CI77" s="1220"/>
      <c r="CJ77" s="1220"/>
      <c r="CK77" s="1220"/>
      <c r="CL77" s="1220"/>
      <c r="CM77" s="1220"/>
      <c r="CN77" s="1220">
        <v>3.4</v>
      </c>
      <c r="CO77" s="1220"/>
      <c r="CP77" s="1220"/>
      <c r="CQ77" s="1220"/>
      <c r="CR77" s="1220"/>
      <c r="CS77" s="1220"/>
      <c r="CT77" s="1220"/>
      <c r="CU77" s="1220"/>
      <c r="CV77" s="1220">
        <v>0</v>
      </c>
      <c r="CW77" s="1220"/>
      <c r="CX77" s="1220"/>
      <c r="CY77" s="1220"/>
      <c r="CZ77" s="1220"/>
      <c r="DA77" s="1220"/>
      <c r="DB77" s="1220"/>
      <c r="DC77" s="1220"/>
    </row>
    <row r="78" spans="2:107" x14ac:dyDescent="0.15">
      <c r="B78" s="251"/>
      <c r="G78" s="1226"/>
      <c r="H78" s="1226"/>
      <c r="I78" s="1226"/>
      <c r="J78" s="1226"/>
      <c r="K78" s="1224"/>
      <c r="L78" s="1224"/>
      <c r="M78" s="1224"/>
      <c r="N78" s="1224"/>
      <c r="AN78" s="1225"/>
      <c r="AO78" s="1225"/>
      <c r="AP78" s="1225"/>
      <c r="AQ78" s="1225"/>
      <c r="AR78" s="1225"/>
      <c r="AS78" s="1225"/>
      <c r="AT78" s="1225"/>
      <c r="AU78" s="1225"/>
      <c r="AV78" s="1225"/>
      <c r="AW78" s="1225"/>
      <c r="AX78" s="1225"/>
      <c r="AY78" s="1225"/>
      <c r="AZ78" s="1225"/>
      <c r="BA78" s="1225"/>
      <c r="BB78" s="1223"/>
      <c r="BC78" s="1223"/>
      <c r="BD78" s="1223"/>
      <c r="BE78" s="1223"/>
      <c r="BF78" s="1223"/>
      <c r="BG78" s="1223"/>
      <c r="BH78" s="1223"/>
      <c r="BI78" s="1223"/>
      <c r="BJ78" s="1223"/>
      <c r="BK78" s="1223"/>
      <c r="BL78" s="1223"/>
      <c r="BM78" s="1223"/>
      <c r="BN78" s="1223"/>
      <c r="BO78" s="1223"/>
      <c r="BP78" s="1220"/>
      <c r="BQ78" s="1220"/>
      <c r="BR78" s="1220"/>
      <c r="BS78" s="1220"/>
      <c r="BT78" s="1220"/>
      <c r="BU78" s="1220"/>
      <c r="BV78" s="1220"/>
      <c r="BW78" s="1220"/>
      <c r="BX78" s="1220"/>
      <c r="BY78" s="1220"/>
      <c r="BZ78" s="1220"/>
      <c r="CA78" s="1220"/>
      <c r="CB78" s="1220"/>
      <c r="CC78" s="1220"/>
      <c r="CD78" s="1220"/>
      <c r="CE78" s="1220"/>
      <c r="CF78" s="1220"/>
      <c r="CG78" s="1220"/>
      <c r="CH78" s="1220"/>
      <c r="CI78" s="1220"/>
      <c r="CJ78" s="1220"/>
      <c r="CK78" s="1220"/>
      <c r="CL78" s="1220"/>
      <c r="CM78" s="1220"/>
      <c r="CN78" s="1220"/>
      <c r="CO78" s="1220"/>
      <c r="CP78" s="1220"/>
      <c r="CQ78" s="1220"/>
      <c r="CR78" s="1220"/>
      <c r="CS78" s="1220"/>
      <c r="CT78" s="1220"/>
      <c r="CU78" s="1220"/>
      <c r="CV78" s="1220"/>
      <c r="CW78" s="1220"/>
      <c r="CX78" s="1220"/>
      <c r="CY78" s="1220"/>
      <c r="CZ78" s="1220"/>
      <c r="DA78" s="1220"/>
      <c r="DB78" s="1220"/>
      <c r="DC78" s="1220"/>
    </row>
    <row r="79" spans="2:107" x14ac:dyDescent="0.15">
      <c r="B79" s="251"/>
      <c r="G79" s="1226"/>
      <c r="H79" s="1226"/>
      <c r="I79" s="1221"/>
      <c r="J79" s="1221"/>
      <c r="K79" s="1222"/>
      <c r="L79" s="1222"/>
      <c r="M79" s="1222"/>
      <c r="N79" s="1222"/>
      <c r="AN79" s="1225"/>
      <c r="AO79" s="1225"/>
      <c r="AP79" s="1225"/>
      <c r="AQ79" s="1225"/>
      <c r="AR79" s="1225"/>
      <c r="AS79" s="1225"/>
      <c r="AT79" s="1225"/>
      <c r="AU79" s="1225"/>
      <c r="AV79" s="1225"/>
      <c r="AW79" s="1225"/>
      <c r="AX79" s="1225"/>
      <c r="AY79" s="1225"/>
      <c r="AZ79" s="1225"/>
      <c r="BA79" s="1225"/>
      <c r="BB79" s="1223" t="s">
        <v>610</v>
      </c>
      <c r="BC79" s="1223"/>
      <c r="BD79" s="1223"/>
      <c r="BE79" s="1223"/>
      <c r="BF79" s="1223"/>
      <c r="BG79" s="1223"/>
      <c r="BH79" s="1223"/>
      <c r="BI79" s="1223"/>
      <c r="BJ79" s="1223"/>
      <c r="BK79" s="1223"/>
      <c r="BL79" s="1223"/>
      <c r="BM79" s="1223"/>
      <c r="BN79" s="1223"/>
      <c r="BO79" s="1223"/>
      <c r="BP79" s="1220">
        <v>8.5</v>
      </c>
      <c r="BQ79" s="1220"/>
      <c r="BR79" s="1220"/>
      <c r="BS79" s="1220"/>
      <c r="BT79" s="1220"/>
      <c r="BU79" s="1220"/>
      <c r="BV79" s="1220"/>
      <c r="BW79" s="1220"/>
      <c r="BX79" s="1220">
        <v>8.6</v>
      </c>
      <c r="BY79" s="1220"/>
      <c r="BZ79" s="1220"/>
      <c r="CA79" s="1220"/>
      <c r="CB79" s="1220"/>
      <c r="CC79" s="1220"/>
      <c r="CD79" s="1220"/>
      <c r="CE79" s="1220"/>
      <c r="CF79" s="1220">
        <v>8.8000000000000007</v>
      </c>
      <c r="CG79" s="1220"/>
      <c r="CH79" s="1220"/>
      <c r="CI79" s="1220"/>
      <c r="CJ79" s="1220"/>
      <c r="CK79" s="1220"/>
      <c r="CL79" s="1220"/>
      <c r="CM79" s="1220"/>
      <c r="CN79" s="1220">
        <v>8.8000000000000007</v>
      </c>
      <c r="CO79" s="1220"/>
      <c r="CP79" s="1220"/>
      <c r="CQ79" s="1220"/>
      <c r="CR79" s="1220"/>
      <c r="CS79" s="1220"/>
      <c r="CT79" s="1220"/>
      <c r="CU79" s="1220"/>
      <c r="CV79" s="1220">
        <v>8.3000000000000007</v>
      </c>
      <c r="CW79" s="1220"/>
      <c r="CX79" s="1220"/>
      <c r="CY79" s="1220"/>
      <c r="CZ79" s="1220"/>
      <c r="DA79" s="1220"/>
      <c r="DB79" s="1220"/>
      <c r="DC79" s="1220"/>
    </row>
    <row r="80" spans="2:107" x14ac:dyDescent="0.15">
      <c r="B80" s="251"/>
      <c r="G80" s="1226"/>
      <c r="H80" s="1226"/>
      <c r="I80" s="1221"/>
      <c r="J80" s="1221"/>
      <c r="K80" s="1222"/>
      <c r="L80" s="1222"/>
      <c r="M80" s="1222"/>
      <c r="N80" s="1222"/>
      <c r="AN80" s="1225"/>
      <c r="AO80" s="1225"/>
      <c r="AP80" s="1225"/>
      <c r="AQ80" s="1225"/>
      <c r="AR80" s="1225"/>
      <c r="AS80" s="1225"/>
      <c r="AT80" s="1225"/>
      <c r="AU80" s="1225"/>
      <c r="AV80" s="1225"/>
      <c r="AW80" s="1225"/>
      <c r="AX80" s="1225"/>
      <c r="AY80" s="1225"/>
      <c r="AZ80" s="1225"/>
      <c r="BA80" s="1225"/>
      <c r="BB80" s="1223"/>
      <c r="BC80" s="1223"/>
      <c r="BD80" s="1223"/>
      <c r="BE80" s="1223"/>
      <c r="BF80" s="1223"/>
      <c r="BG80" s="1223"/>
      <c r="BH80" s="1223"/>
      <c r="BI80" s="1223"/>
      <c r="BJ80" s="1223"/>
      <c r="BK80" s="1223"/>
      <c r="BL80" s="1223"/>
      <c r="BM80" s="1223"/>
      <c r="BN80" s="1223"/>
      <c r="BO80" s="1223"/>
      <c r="BP80" s="1220"/>
      <c r="BQ80" s="1220"/>
      <c r="BR80" s="1220"/>
      <c r="BS80" s="1220"/>
      <c r="BT80" s="1220"/>
      <c r="BU80" s="1220"/>
      <c r="BV80" s="1220"/>
      <c r="BW80" s="1220"/>
      <c r="BX80" s="1220"/>
      <c r="BY80" s="1220"/>
      <c r="BZ80" s="1220"/>
      <c r="CA80" s="1220"/>
      <c r="CB80" s="1220"/>
      <c r="CC80" s="1220"/>
      <c r="CD80" s="1220"/>
      <c r="CE80" s="1220"/>
      <c r="CF80" s="1220"/>
      <c r="CG80" s="1220"/>
      <c r="CH80" s="1220"/>
      <c r="CI80" s="1220"/>
      <c r="CJ80" s="1220"/>
      <c r="CK80" s="1220"/>
      <c r="CL80" s="1220"/>
      <c r="CM80" s="1220"/>
      <c r="CN80" s="1220"/>
      <c r="CO80" s="1220"/>
      <c r="CP80" s="1220"/>
      <c r="CQ80" s="1220"/>
      <c r="CR80" s="1220"/>
      <c r="CS80" s="1220"/>
      <c r="CT80" s="1220"/>
      <c r="CU80" s="1220"/>
      <c r="CV80" s="1220"/>
      <c r="CW80" s="1220"/>
      <c r="CX80" s="1220"/>
      <c r="CY80" s="1220"/>
      <c r="CZ80" s="1220"/>
      <c r="DA80" s="1220"/>
      <c r="DB80" s="1220"/>
      <c r="DC80" s="1220"/>
    </row>
    <row r="81" spans="2:109" x14ac:dyDescent="0.15">
      <c r="B81" s="251"/>
    </row>
    <row r="82" spans="2:109" ht="17.25" x14ac:dyDescent="0.15">
      <c r="B82" s="251"/>
      <c r="K82" s="374"/>
      <c r="L82" s="374"/>
      <c r="M82" s="374"/>
      <c r="N82" s="374"/>
      <c r="AQ82" s="374"/>
      <c r="AR82" s="374"/>
      <c r="AS82" s="374"/>
      <c r="AT82" s="374"/>
      <c r="BC82" s="374"/>
      <c r="BD82" s="374"/>
      <c r="BE82" s="374"/>
      <c r="BF82" s="374"/>
      <c r="BO82" s="374"/>
      <c r="BP82" s="374"/>
      <c r="BQ82" s="374"/>
      <c r="BR82" s="374"/>
      <c r="CA82" s="374"/>
      <c r="CB82" s="374"/>
      <c r="CC82" s="374"/>
      <c r="CD82" s="374"/>
      <c r="CM82" s="374"/>
      <c r="CN82" s="374"/>
      <c r="CO82" s="374"/>
      <c r="CP82" s="374"/>
      <c r="CY82" s="374"/>
      <c r="CZ82" s="374"/>
      <c r="DA82" s="374"/>
      <c r="DB82" s="374"/>
      <c r="DC82" s="374"/>
    </row>
    <row r="83" spans="2:109" x14ac:dyDescent="0.15">
      <c r="B83" s="332"/>
      <c r="C83" s="303"/>
      <c r="D83" s="303"/>
      <c r="E83" s="303"/>
      <c r="F83" s="303"/>
      <c r="G83" s="303"/>
      <c r="H83" s="303"/>
      <c r="I83" s="303"/>
      <c r="J83" s="303"/>
      <c r="K83" s="303"/>
      <c r="L83" s="303"/>
      <c r="M83" s="303"/>
      <c r="N83" s="303"/>
      <c r="O83" s="303"/>
      <c r="P83" s="303"/>
      <c r="Q83" s="303"/>
      <c r="R83" s="303"/>
      <c r="S83" s="303"/>
      <c r="T83" s="303"/>
      <c r="U83" s="303"/>
      <c r="V83" s="303"/>
      <c r="W83" s="303"/>
      <c r="X83" s="303"/>
      <c r="Y83" s="303"/>
      <c r="Z83" s="303"/>
      <c r="AA83" s="303"/>
      <c r="AB83" s="303"/>
      <c r="AC83" s="303"/>
      <c r="AD83" s="303"/>
      <c r="AE83" s="303"/>
      <c r="AF83" s="303"/>
      <c r="AG83" s="303"/>
      <c r="AH83" s="303"/>
      <c r="AI83" s="303"/>
      <c r="AJ83" s="303"/>
      <c r="AK83" s="303"/>
      <c r="AL83" s="303"/>
      <c r="AM83" s="303"/>
      <c r="AN83" s="303"/>
      <c r="AO83" s="303"/>
      <c r="AP83" s="303"/>
      <c r="AQ83" s="303"/>
      <c r="AR83" s="303"/>
      <c r="AS83" s="303"/>
      <c r="AT83" s="303"/>
      <c r="AU83" s="303"/>
      <c r="AV83" s="303"/>
      <c r="AW83" s="303"/>
      <c r="AX83" s="303"/>
      <c r="AY83" s="303"/>
      <c r="AZ83" s="303"/>
      <c r="BA83" s="303"/>
      <c r="BB83" s="303"/>
      <c r="BC83" s="303"/>
      <c r="BD83" s="303"/>
      <c r="BE83" s="303"/>
      <c r="BF83" s="303"/>
      <c r="BG83" s="303"/>
      <c r="BH83" s="303"/>
      <c r="BI83" s="303"/>
      <c r="BJ83" s="303"/>
      <c r="BK83" s="303"/>
      <c r="BL83" s="303"/>
      <c r="BM83" s="303"/>
      <c r="BN83" s="303"/>
      <c r="BO83" s="303"/>
      <c r="BP83" s="303"/>
      <c r="BQ83" s="303"/>
      <c r="BR83" s="303"/>
      <c r="BS83" s="303"/>
      <c r="BT83" s="303"/>
      <c r="BU83" s="303"/>
      <c r="BV83" s="303"/>
      <c r="BW83" s="303"/>
      <c r="BX83" s="303"/>
      <c r="BY83" s="303"/>
      <c r="BZ83" s="303"/>
      <c r="CA83" s="303"/>
      <c r="CB83" s="303"/>
      <c r="CC83" s="303"/>
      <c r="CD83" s="303"/>
      <c r="CE83" s="303"/>
      <c r="CF83" s="303"/>
      <c r="CG83" s="303"/>
      <c r="CH83" s="303"/>
      <c r="CI83" s="303"/>
      <c r="CJ83" s="303"/>
      <c r="CK83" s="303"/>
      <c r="CL83" s="303"/>
      <c r="CM83" s="303"/>
      <c r="CN83" s="303"/>
      <c r="CO83" s="303"/>
      <c r="CP83" s="303"/>
      <c r="CQ83" s="303"/>
      <c r="CR83" s="303"/>
      <c r="CS83" s="303"/>
      <c r="CT83" s="303"/>
      <c r="CU83" s="303"/>
      <c r="CV83" s="303"/>
      <c r="CW83" s="303"/>
      <c r="CX83" s="303"/>
      <c r="CY83" s="303"/>
      <c r="CZ83" s="303"/>
      <c r="DA83" s="303"/>
      <c r="DB83" s="303"/>
      <c r="DC83" s="303"/>
      <c r="DD83" s="333"/>
    </row>
    <row r="84" spans="2:109" x14ac:dyDescent="0.15">
      <c r="DD84" s="247"/>
      <c r="DE84" s="247"/>
    </row>
    <row r="85" spans="2:109" x14ac:dyDescent="0.15">
      <c r="DD85" s="247"/>
      <c r="DE85" s="247"/>
    </row>
  </sheetData>
  <sheetProtection algorithmName="SHA-512" hashValue="feFgtscdcdQgRLOS2Yk1cUSbjfAHveGWpblPocvJeUP2aEH+F2+MwRlh6xOUIsiYvXEgBPW04XWAV31IH5R/wg==" saltValue="mvQlaMbQhW8IazG6pAalVA=="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400BC9-044C-4B13-8A9E-957CAF3B3939}">
  <sheetPr>
    <pageSetUpPr fitToPage="1"/>
  </sheetPr>
  <dimension ref="A1:DR125"/>
  <sheetViews>
    <sheetView showGridLines="0" zoomScale="70" zoomScaleNormal="70" zoomScaleSheetLayoutView="70" workbookViewId="0"/>
  </sheetViews>
  <sheetFormatPr defaultColWidth="0" defaultRowHeight="13.5" customHeight="1" zeroHeight="1" x14ac:dyDescent="0.15"/>
  <cols>
    <col min="1" max="34" width="2.5" style="246" customWidth="1"/>
    <col min="35" max="122" width="2.5" style="245" customWidth="1"/>
    <col min="123" max="16384" width="2.5" style="245" hidden="1"/>
  </cols>
  <sheetData>
    <row r="1" spans="1:34" ht="13.5" customHeight="1" x14ac:dyDescent="0.15">
      <c r="A1" s="245"/>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c r="AD1" s="245"/>
      <c r="AE1" s="245"/>
      <c r="AF1" s="245"/>
      <c r="AG1" s="245"/>
      <c r="AH1" s="245"/>
    </row>
    <row r="2" spans="1:34" x14ac:dyDescent="0.15">
      <c r="S2" s="245"/>
      <c r="AH2" s="245"/>
    </row>
    <row r="3" spans="1:34" x14ac:dyDescent="0.15">
      <c r="C3" s="245"/>
      <c r="D3" s="245"/>
      <c r="E3" s="245"/>
      <c r="F3" s="245"/>
      <c r="G3" s="245"/>
      <c r="H3" s="245"/>
      <c r="I3" s="245"/>
      <c r="J3" s="245"/>
      <c r="K3" s="245"/>
      <c r="L3" s="245"/>
      <c r="M3" s="245"/>
      <c r="N3" s="245"/>
      <c r="O3" s="245"/>
      <c r="P3" s="245"/>
      <c r="Q3" s="245"/>
      <c r="R3" s="245"/>
      <c r="S3" s="245"/>
      <c r="U3" s="245"/>
      <c r="V3" s="245"/>
      <c r="W3" s="245"/>
      <c r="X3" s="245"/>
      <c r="Y3" s="245"/>
      <c r="Z3" s="245"/>
      <c r="AA3" s="245"/>
      <c r="AB3" s="245"/>
      <c r="AC3" s="245"/>
      <c r="AD3" s="245"/>
      <c r="AE3" s="245"/>
      <c r="AF3" s="245"/>
      <c r="AG3" s="245"/>
      <c r="AH3" s="245"/>
    </row>
    <row r="4" spans="1:34" x14ac:dyDescent="0.15"/>
    <row r="5" spans="1:34" x14ac:dyDescent="0.15"/>
    <row r="6" spans="1:34" x14ac:dyDescent="0.15"/>
    <row r="7" spans="1:34" x14ac:dyDescent="0.15"/>
    <row r="8" spans="1:34" x14ac:dyDescent="0.15"/>
    <row r="9" spans="1:34" x14ac:dyDescent="0.15">
      <c r="AH9" s="245"/>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45"/>
    </row>
    <row r="18" spans="12:34" x14ac:dyDescent="0.15"/>
    <row r="19" spans="12:34" x14ac:dyDescent="0.15"/>
    <row r="20" spans="12:34" x14ac:dyDescent="0.15">
      <c r="AH20" s="245"/>
    </row>
    <row r="21" spans="12:34" x14ac:dyDescent="0.15">
      <c r="AH21" s="245"/>
    </row>
    <row r="22" spans="12:34" x14ac:dyDescent="0.15"/>
    <row r="23" spans="12:34" x14ac:dyDescent="0.15"/>
    <row r="24" spans="12:34" x14ac:dyDescent="0.15">
      <c r="Q24" s="245"/>
    </row>
    <row r="25" spans="12:34" x14ac:dyDescent="0.15"/>
    <row r="26" spans="12:34" x14ac:dyDescent="0.15"/>
    <row r="27" spans="12:34" x14ac:dyDescent="0.15"/>
    <row r="28" spans="12:34" x14ac:dyDescent="0.15">
      <c r="O28" s="245"/>
      <c r="T28" s="245"/>
      <c r="AH28" s="245"/>
    </row>
    <row r="29" spans="12:34" x14ac:dyDescent="0.15"/>
    <row r="30" spans="12:34" x14ac:dyDescent="0.15"/>
    <row r="31" spans="12:34" x14ac:dyDescent="0.15">
      <c r="Q31" s="245"/>
    </row>
    <row r="32" spans="12:34" x14ac:dyDescent="0.15">
      <c r="L32" s="245"/>
    </row>
    <row r="33" spans="2:34" x14ac:dyDescent="0.15">
      <c r="C33" s="245"/>
      <c r="E33" s="245"/>
      <c r="G33" s="245"/>
      <c r="I33" s="245"/>
      <c r="X33" s="245"/>
    </row>
    <row r="34" spans="2:34" x14ac:dyDescent="0.15">
      <c r="B34" s="245"/>
      <c r="P34" s="245"/>
      <c r="R34" s="245"/>
      <c r="T34" s="245"/>
    </row>
    <row r="35" spans="2:34" x14ac:dyDescent="0.15">
      <c r="D35" s="245"/>
      <c r="W35" s="245"/>
      <c r="AC35" s="245"/>
      <c r="AD35" s="245"/>
      <c r="AE35" s="245"/>
      <c r="AF35" s="245"/>
      <c r="AG35" s="245"/>
      <c r="AH35" s="245"/>
    </row>
    <row r="36" spans="2:34" x14ac:dyDescent="0.15">
      <c r="H36" s="245"/>
      <c r="J36" s="245"/>
      <c r="K36" s="245"/>
      <c r="M36" s="245"/>
      <c r="Y36" s="245"/>
      <c r="Z36" s="245"/>
      <c r="AA36" s="245"/>
      <c r="AB36" s="245"/>
      <c r="AC36" s="245"/>
      <c r="AD36" s="245"/>
      <c r="AE36" s="245"/>
      <c r="AF36" s="245"/>
      <c r="AG36" s="245"/>
      <c r="AH36" s="245"/>
    </row>
    <row r="37" spans="2:34" x14ac:dyDescent="0.15">
      <c r="AH37" s="245"/>
    </row>
    <row r="38" spans="2:34" x14ac:dyDescent="0.15">
      <c r="AG38" s="245"/>
      <c r="AH38" s="245"/>
    </row>
    <row r="39" spans="2:34" x14ac:dyDescent="0.15"/>
    <row r="40" spans="2:34" x14ac:dyDescent="0.15">
      <c r="X40" s="245"/>
    </row>
    <row r="41" spans="2:34" x14ac:dyDescent="0.15">
      <c r="R41" s="245"/>
    </row>
    <row r="42" spans="2:34" x14ac:dyDescent="0.15">
      <c r="W42" s="245"/>
    </row>
    <row r="43" spans="2:34" x14ac:dyDescent="0.15">
      <c r="Y43" s="245"/>
      <c r="Z43" s="245"/>
      <c r="AA43" s="245"/>
      <c r="AB43" s="245"/>
      <c r="AC43" s="245"/>
      <c r="AD43" s="245"/>
      <c r="AE43" s="245"/>
      <c r="AF43" s="245"/>
      <c r="AG43" s="245"/>
      <c r="AH43" s="245"/>
    </row>
    <row r="44" spans="2:34" x14ac:dyDescent="0.15">
      <c r="AH44" s="245"/>
    </row>
    <row r="45" spans="2:34" x14ac:dyDescent="0.15">
      <c r="X45" s="245"/>
    </row>
    <row r="46" spans="2:34" x14ac:dyDescent="0.15"/>
    <row r="47" spans="2:34" x14ac:dyDescent="0.15"/>
    <row r="48" spans="2:34" x14ac:dyDescent="0.15">
      <c r="W48" s="245"/>
      <c r="Y48" s="245"/>
      <c r="Z48" s="245"/>
      <c r="AA48" s="245"/>
      <c r="AB48" s="245"/>
      <c r="AC48" s="245"/>
      <c r="AD48" s="245"/>
      <c r="AE48" s="245"/>
      <c r="AF48" s="245"/>
      <c r="AG48" s="245"/>
      <c r="AH48" s="245"/>
    </row>
    <row r="49" spans="28:34" x14ac:dyDescent="0.15"/>
    <row r="50" spans="28:34" x14ac:dyDescent="0.15">
      <c r="AE50" s="245"/>
      <c r="AF50" s="245"/>
      <c r="AG50" s="245"/>
      <c r="AH50" s="245"/>
    </row>
    <row r="51" spans="28:34" x14ac:dyDescent="0.15">
      <c r="AC51" s="245"/>
      <c r="AD51" s="245"/>
      <c r="AE51" s="245"/>
      <c r="AF51" s="245"/>
      <c r="AG51" s="245"/>
      <c r="AH51" s="245"/>
    </row>
    <row r="52" spans="28:34" x14ac:dyDescent="0.15"/>
    <row r="53" spans="28:34" x14ac:dyDescent="0.15">
      <c r="AF53" s="245"/>
      <c r="AG53" s="245"/>
      <c r="AH53" s="245"/>
    </row>
    <row r="54" spans="28:34" x14ac:dyDescent="0.15">
      <c r="AH54" s="245"/>
    </row>
    <row r="55" spans="28:34" x14ac:dyDescent="0.15"/>
    <row r="56" spans="28:34" x14ac:dyDescent="0.15">
      <c r="AB56" s="245"/>
      <c r="AC56" s="245"/>
      <c r="AD56" s="245"/>
      <c r="AE56" s="245"/>
      <c r="AF56" s="245"/>
      <c r="AG56" s="245"/>
      <c r="AH56" s="245"/>
    </row>
    <row r="57" spans="28:34" x14ac:dyDescent="0.15">
      <c r="AH57" s="245"/>
    </row>
    <row r="58" spans="28:34" x14ac:dyDescent="0.15">
      <c r="AH58" s="245"/>
    </row>
    <row r="59" spans="28:34" x14ac:dyDescent="0.15"/>
    <row r="60" spans="28:34" x14ac:dyDescent="0.15"/>
    <row r="61" spans="28:34" x14ac:dyDescent="0.15"/>
    <row r="62" spans="28:34" x14ac:dyDescent="0.15"/>
    <row r="63" spans="28:34" x14ac:dyDescent="0.15">
      <c r="AH63" s="245"/>
    </row>
    <row r="64" spans="28:34" x14ac:dyDescent="0.15">
      <c r="AG64" s="245"/>
      <c r="AH64" s="245"/>
    </row>
    <row r="65" spans="28:34" x14ac:dyDescent="0.15"/>
    <row r="66" spans="28:34" x14ac:dyDescent="0.15"/>
    <row r="67" spans="28:34" x14ac:dyDescent="0.15"/>
    <row r="68" spans="28:34" x14ac:dyDescent="0.15">
      <c r="AB68" s="245"/>
      <c r="AC68" s="245"/>
      <c r="AD68" s="245"/>
      <c r="AE68" s="245"/>
      <c r="AF68" s="245"/>
      <c r="AG68" s="245"/>
      <c r="AH68" s="245"/>
    </row>
    <row r="69" spans="28:34" x14ac:dyDescent="0.15">
      <c r="AF69" s="245"/>
      <c r="AG69" s="245"/>
      <c r="AH69" s="245"/>
    </row>
    <row r="70" spans="28:34" x14ac:dyDescent="0.15"/>
    <row r="71" spans="28:34" x14ac:dyDescent="0.15"/>
    <row r="72" spans="28:34" x14ac:dyDescent="0.15"/>
    <row r="73" spans="28:34" x14ac:dyDescent="0.15"/>
    <row r="74" spans="28:34" x14ac:dyDescent="0.15"/>
    <row r="75" spans="28:34" x14ac:dyDescent="0.15">
      <c r="AH75" s="245"/>
    </row>
    <row r="76" spans="28:34" x14ac:dyDescent="0.15">
      <c r="AF76" s="245"/>
      <c r="AG76" s="245"/>
      <c r="AH76" s="245"/>
    </row>
    <row r="77" spans="28:34" x14ac:dyDescent="0.15">
      <c r="AG77" s="245"/>
      <c r="AH77" s="245"/>
    </row>
    <row r="78" spans="28:34" x14ac:dyDescent="0.15"/>
    <row r="79" spans="28:34" x14ac:dyDescent="0.15"/>
    <row r="80" spans="28:34" x14ac:dyDescent="0.15"/>
    <row r="81" spans="25:34" x14ac:dyDescent="0.15"/>
    <row r="82" spans="25:34" x14ac:dyDescent="0.15">
      <c r="Y82" s="245"/>
    </row>
    <row r="83" spans="25:34" x14ac:dyDescent="0.15">
      <c r="Y83" s="245"/>
      <c r="Z83" s="245"/>
      <c r="AA83" s="245"/>
      <c r="AB83" s="245"/>
      <c r="AC83" s="245"/>
      <c r="AD83" s="245"/>
      <c r="AE83" s="245"/>
      <c r="AF83" s="245"/>
      <c r="AG83" s="245"/>
      <c r="AH83" s="245"/>
    </row>
    <row r="84" spans="25:34" x14ac:dyDescent="0.15"/>
    <row r="85" spans="25:34" x14ac:dyDescent="0.15"/>
    <row r="86" spans="25:34" x14ac:dyDescent="0.15"/>
    <row r="87" spans="25:34" x14ac:dyDescent="0.15"/>
    <row r="88" spans="25:34" x14ac:dyDescent="0.15">
      <c r="AH88" s="24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5"/>
      <c r="AG94" s="245"/>
      <c r="AH94" s="245"/>
    </row>
    <row r="95" spans="25:34" ht="13.5" customHeight="1" x14ac:dyDescent="0.15">
      <c r="AH95" s="24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5"/>
    </row>
    <row r="102" spans="33:34" ht="13.5" customHeight="1" x14ac:dyDescent="0.15"/>
    <row r="103" spans="33:34" ht="13.5" customHeight="1" x14ac:dyDescent="0.15"/>
    <row r="104" spans="33:34" ht="13.5" customHeight="1" x14ac:dyDescent="0.15">
      <c r="AG104" s="245"/>
      <c r="AH104" s="24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45"/>
    </row>
    <row r="117" spans="34:122" ht="13.5" customHeight="1" x14ac:dyDescent="0.15"/>
    <row r="118" spans="34:122" ht="13.5" customHeight="1" x14ac:dyDescent="0.15"/>
    <row r="119" spans="34:122" ht="13.5" customHeight="1" x14ac:dyDescent="0.15"/>
    <row r="120" spans="34:122" ht="13.5" customHeight="1" x14ac:dyDescent="0.15">
      <c r="AH120" s="245"/>
    </row>
    <row r="121" spans="34:122" ht="13.5" customHeight="1" x14ac:dyDescent="0.15">
      <c r="AH121" s="245"/>
    </row>
    <row r="122" spans="34:122" ht="13.5" customHeight="1" x14ac:dyDescent="0.15"/>
    <row r="123" spans="34:122" ht="13.5" customHeight="1" x14ac:dyDescent="0.15"/>
    <row r="124" spans="34:122" ht="13.5" customHeight="1" x14ac:dyDescent="0.15"/>
    <row r="125" spans="34:122" ht="13.5" customHeight="1" x14ac:dyDescent="0.15">
      <c r="DR125" s="245" t="s">
        <v>469</v>
      </c>
    </row>
  </sheetData>
  <sheetProtection algorithmName="SHA-512" hashValue="M5YSN8L5X2BAsWGxwzJbUkm/ChUTmYg+4sqg/v76eUcGk6xIhHaMt5lAmJ3+usWxKR1Wz8ol1kAEJruQXD2qXA==" saltValue="iffJpzXJoViG/wWQKzUikg=="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A1686F-2503-49BC-9025-0028F8B05923}">
  <sheetPr>
    <pageSetUpPr fitToPage="1"/>
  </sheetPr>
  <dimension ref="A1:DR125"/>
  <sheetViews>
    <sheetView showGridLines="0" zoomScale="80" zoomScaleNormal="80" zoomScaleSheetLayoutView="55" workbookViewId="0"/>
  </sheetViews>
  <sheetFormatPr defaultColWidth="0" defaultRowHeight="13.5" customHeight="1" zeroHeight="1" x14ac:dyDescent="0.15"/>
  <cols>
    <col min="1" max="34" width="2.5" style="246" customWidth="1"/>
    <col min="35" max="122" width="2.5" style="245" customWidth="1"/>
    <col min="123" max="16384" width="2.5" style="245" hidden="1"/>
  </cols>
  <sheetData>
    <row r="1" spans="2:34" ht="13.5" customHeight="1" x14ac:dyDescent="0.15">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c r="AD1" s="245"/>
      <c r="AE1" s="245"/>
      <c r="AF1" s="245"/>
      <c r="AG1" s="245"/>
      <c r="AH1" s="245"/>
    </row>
    <row r="2" spans="2:34" x14ac:dyDescent="0.15">
      <c r="S2" s="245"/>
      <c r="AH2" s="245"/>
    </row>
    <row r="3" spans="2:34" x14ac:dyDescent="0.15">
      <c r="C3" s="245"/>
      <c r="D3" s="245"/>
      <c r="E3" s="245"/>
      <c r="F3" s="245"/>
      <c r="G3" s="245"/>
      <c r="H3" s="245"/>
      <c r="I3" s="245"/>
      <c r="J3" s="245"/>
      <c r="K3" s="245"/>
      <c r="L3" s="245"/>
      <c r="M3" s="245"/>
      <c r="N3" s="245"/>
      <c r="O3" s="245"/>
      <c r="P3" s="245"/>
      <c r="Q3" s="245"/>
      <c r="R3" s="245"/>
      <c r="S3" s="245"/>
      <c r="U3" s="245"/>
      <c r="V3" s="245"/>
      <c r="W3" s="245"/>
      <c r="X3" s="245"/>
      <c r="Y3" s="245"/>
      <c r="Z3" s="245"/>
      <c r="AA3" s="245"/>
      <c r="AB3" s="245"/>
      <c r="AC3" s="245"/>
      <c r="AD3" s="245"/>
      <c r="AE3" s="245"/>
      <c r="AF3" s="245"/>
      <c r="AG3" s="245"/>
      <c r="AH3" s="245"/>
    </row>
    <row r="4" spans="2:34" x14ac:dyDescent="0.15"/>
    <row r="5" spans="2:34" x14ac:dyDescent="0.15"/>
    <row r="6" spans="2:34" x14ac:dyDescent="0.15"/>
    <row r="7" spans="2:34" x14ac:dyDescent="0.15"/>
    <row r="8" spans="2:34" x14ac:dyDescent="0.15"/>
    <row r="9" spans="2:34" x14ac:dyDescent="0.15">
      <c r="AH9" s="245"/>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5"/>
    </row>
    <row r="18" spans="12:34" x14ac:dyDescent="0.15"/>
    <row r="19" spans="12:34" x14ac:dyDescent="0.15"/>
    <row r="20" spans="12:34" x14ac:dyDescent="0.15">
      <c r="AH20" s="245"/>
    </row>
    <row r="21" spans="12:34" x14ac:dyDescent="0.15">
      <c r="AH21" s="245"/>
    </row>
    <row r="22" spans="12:34" x14ac:dyDescent="0.15"/>
    <row r="23" spans="12:34" x14ac:dyDescent="0.15"/>
    <row r="24" spans="12:34" x14ac:dyDescent="0.15">
      <c r="Q24" s="245"/>
    </row>
    <row r="25" spans="12:34" x14ac:dyDescent="0.15"/>
    <row r="26" spans="12:34" x14ac:dyDescent="0.15"/>
    <row r="27" spans="12:34" x14ac:dyDescent="0.15"/>
    <row r="28" spans="12:34" x14ac:dyDescent="0.15">
      <c r="O28" s="245"/>
      <c r="T28" s="245"/>
      <c r="AH28" s="245"/>
    </row>
    <row r="29" spans="12:34" x14ac:dyDescent="0.15"/>
    <row r="30" spans="12:34" x14ac:dyDescent="0.15"/>
    <row r="31" spans="12:34" x14ac:dyDescent="0.15">
      <c r="Q31" s="245"/>
    </row>
    <row r="32" spans="12:34" x14ac:dyDescent="0.15">
      <c r="L32" s="245"/>
    </row>
    <row r="33" spans="2:34" x14ac:dyDescent="0.15">
      <c r="C33" s="245"/>
      <c r="E33" s="245"/>
      <c r="G33" s="245"/>
      <c r="I33" s="245"/>
      <c r="X33" s="245"/>
    </row>
    <row r="34" spans="2:34" x14ac:dyDescent="0.15">
      <c r="B34" s="245"/>
      <c r="P34" s="245"/>
      <c r="R34" s="245"/>
      <c r="T34" s="245"/>
    </row>
    <row r="35" spans="2:34" x14ac:dyDescent="0.15">
      <c r="D35" s="245"/>
      <c r="W35" s="245"/>
      <c r="AC35" s="245"/>
      <c r="AD35" s="245"/>
      <c r="AE35" s="245"/>
      <c r="AF35" s="245"/>
      <c r="AG35" s="245"/>
      <c r="AH35" s="245"/>
    </row>
    <row r="36" spans="2:34" x14ac:dyDescent="0.15">
      <c r="H36" s="245"/>
      <c r="J36" s="245"/>
      <c r="K36" s="245"/>
      <c r="M36" s="245"/>
      <c r="Y36" s="245"/>
      <c r="Z36" s="245"/>
      <c r="AA36" s="245"/>
      <c r="AB36" s="245"/>
      <c r="AC36" s="245"/>
      <c r="AD36" s="245"/>
      <c r="AE36" s="245"/>
      <c r="AF36" s="245"/>
      <c r="AG36" s="245"/>
      <c r="AH36" s="245"/>
    </row>
    <row r="37" spans="2:34" x14ac:dyDescent="0.15">
      <c r="AH37" s="245"/>
    </row>
    <row r="38" spans="2:34" x14ac:dyDescent="0.15">
      <c r="AG38" s="245"/>
      <c r="AH38" s="245"/>
    </row>
    <row r="39" spans="2:34" x14ac:dyDescent="0.15"/>
    <row r="40" spans="2:34" x14ac:dyDescent="0.15">
      <c r="X40" s="245"/>
    </row>
    <row r="41" spans="2:34" x14ac:dyDescent="0.15">
      <c r="R41" s="245"/>
    </row>
    <row r="42" spans="2:34" x14ac:dyDescent="0.15">
      <c r="W42" s="245"/>
    </row>
    <row r="43" spans="2:34" x14ac:dyDescent="0.15">
      <c r="Y43" s="245"/>
      <c r="Z43" s="245"/>
      <c r="AA43" s="245"/>
      <c r="AB43" s="245"/>
      <c r="AC43" s="245"/>
      <c r="AD43" s="245"/>
      <c r="AE43" s="245"/>
      <c r="AF43" s="245"/>
      <c r="AG43" s="245"/>
      <c r="AH43" s="245"/>
    </row>
    <row r="44" spans="2:34" x14ac:dyDescent="0.15">
      <c r="AH44" s="245"/>
    </row>
    <row r="45" spans="2:34" x14ac:dyDescent="0.15">
      <c r="X45" s="245"/>
    </row>
    <row r="46" spans="2:34" x14ac:dyDescent="0.15"/>
    <row r="47" spans="2:34" x14ac:dyDescent="0.15"/>
    <row r="48" spans="2:34" x14ac:dyDescent="0.15">
      <c r="W48" s="245"/>
      <c r="Y48" s="245"/>
      <c r="Z48" s="245"/>
      <c r="AA48" s="245"/>
      <c r="AB48" s="245"/>
      <c r="AC48" s="245"/>
      <c r="AD48" s="245"/>
      <c r="AE48" s="245"/>
      <c r="AF48" s="245"/>
      <c r="AG48" s="245"/>
      <c r="AH48" s="245"/>
    </row>
    <row r="49" spans="28:34" x14ac:dyDescent="0.15"/>
    <row r="50" spans="28:34" x14ac:dyDescent="0.15">
      <c r="AE50" s="245"/>
      <c r="AF50" s="245"/>
      <c r="AG50" s="245"/>
      <c r="AH50" s="245"/>
    </row>
    <row r="51" spans="28:34" x14ac:dyDescent="0.15">
      <c r="AC51" s="245"/>
      <c r="AD51" s="245"/>
      <c r="AE51" s="245"/>
      <c r="AF51" s="245"/>
      <c r="AG51" s="245"/>
      <c r="AH51" s="245"/>
    </row>
    <row r="52" spans="28:34" x14ac:dyDescent="0.15"/>
    <row r="53" spans="28:34" x14ac:dyDescent="0.15">
      <c r="AF53" s="245"/>
      <c r="AG53" s="245"/>
      <c r="AH53" s="245"/>
    </row>
    <row r="54" spans="28:34" x14ac:dyDescent="0.15">
      <c r="AH54" s="245"/>
    </row>
    <row r="55" spans="28:34" x14ac:dyDescent="0.15"/>
    <row r="56" spans="28:34" x14ac:dyDescent="0.15">
      <c r="AB56" s="245"/>
      <c r="AC56" s="245"/>
      <c r="AD56" s="245"/>
      <c r="AE56" s="245"/>
      <c r="AF56" s="245"/>
      <c r="AG56" s="245"/>
      <c r="AH56" s="245"/>
    </row>
    <row r="57" spans="28:34" x14ac:dyDescent="0.15">
      <c r="AH57" s="245"/>
    </row>
    <row r="58" spans="28:34" x14ac:dyDescent="0.15">
      <c r="AH58" s="245"/>
    </row>
    <row r="59" spans="28:34" x14ac:dyDescent="0.15">
      <c r="AG59" s="245"/>
      <c r="AH59" s="245"/>
    </row>
    <row r="60" spans="28:34" x14ac:dyDescent="0.15"/>
    <row r="61" spans="28:34" x14ac:dyDescent="0.15"/>
    <row r="62" spans="28:34" x14ac:dyDescent="0.15"/>
    <row r="63" spans="28:34" x14ac:dyDescent="0.15">
      <c r="AH63" s="245"/>
    </row>
    <row r="64" spans="28:34" x14ac:dyDescent="0.15">
      <c r="AG64" s="245"/>
      <c r="AH64" s="245"/>
    </row>
    <row r="65" spans="28:34" x14ac:dyDescent="0.15"/>
    <row r="66" spans="28:34" x14ac:dyDescent="0.15"/>
    <row r="67" spans="28:34" x14ac:dyDescent="0.15"/>
    <row r="68" spans="28:34" x14ac:dyDescent="0.15">
      <c r="AB68" s="245"/>
      <c r="AC68" s="245"/>
      <c r="AD68" s="245"/>
      <c r="AE68" s="245"/>
      <c r="AF68" s="245"/>
      <c r="AG68" s="245"/>
      <c r="AH68" s="245"/>
    </row>
    <row r="69" spans="28:34" x14ac:dyDescent="0.15">
      <c r="AF69" s="245"/>
      <c r="AG69" s="245"/>
      <c r="AH69" s="245"/>
    </row>
    <row r="70" spans="28:34" x14ac:dyDescent="0.15"/>
    <row r="71" spans="28:34" x14ac:dyDescent="0.15"/>
    <row r="72" spans="28:34" x14ac:dyDescent="0.15"/>
    <row r="73" spans="28:34" x14ac:dyDescent="0.15"/>
    <row r="74" spans="28:34" x14ac:dyDescent="0.15"/>
    <row r="75" spans="28:34" x14ac:dyDescent="0.15">
      <c r="AH75" s="245"/>
    </row>
    <row r="76" spans="28:34" x14ac:dyDescent="0.15">
      <c r="AF76" s="245"/>
      <c r="AG76" s="245"/>
      <c r="AH76" s="245"/>
    </row>
    <row r="77" spans="28:34" x14ac:dyDescent="0.15">
      <c r="AG77" s="245"/>
      <c r="AH77" s="245"/>
    </row>
    <row r="78" spans="28:34" x14ac:dyDescent="0.15"/>
    <row r="79" spans="28:34" x14ac:dyDescent="0.15"/>
    <row r="80" spans="28:34" x14ac:dyDescent="0.15"/>
    <row r="81" spans="25:34" x14ac:dyDescent="0.15"/>
    <row r="82" spans="25:34" x14ac:dyDescent="0.15">
      <c r="Y82" s="245"/>
    </row>
    <row r="83" spans="25:34" x14ac:dyDescent="0.15">
      <c r="Y83" s="245"/>
      <c r="Z83" s="245"/>
      <c r="AA83" s="245"/>
      <c r="AB83" s="245"/>
      <c r="AC83" s="245"/>
      <c r="AD83" s="245"/>
      <c r="AE83" s="245"/>
      <c r="AF83" s="245"/>
      <c r="AG83" s="245"/>
      <c r="AH83" s="245"/>
    </row>
    <row r="84" spans="25:34" x14ac:dyDescent="0.15"/>
    <row r="85" spans="25:34" x14ac:dyDescent="0.15"/>
    <row r="86" spans="25:34" x14ac:dyDescent="0.15"/>
    <row r="87" spans="25:34" x14ac:dyDescent="0.15"/>
    <row r="88" spans="25:34" x14ac:dyDescent="0.15">
      <c r="AH88" s="24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5"/>
      <c r="AG94" s="245"/>
      <c r="AH94" s="245"/>
    </row>
    <row r="95" spans="25:34" ht="13.5" customHeight="1" x14ac:dyDescent="0.15">
      <c r="AH95" s="24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5"/>
    </row>
    <row r="102" spans="33:34" ht="13.5" customHeight="1" x14ac:dyDescent="0.15"/>
    <row r="103" spans="33:34" ht="13.5" customHeight="1" x14ac:dyDescent="0.15"/>
    <row r="104" spans="33:34" ht="13.5" customHeight="1" x14ac:dyDescent="0.15">
      <c r="AG104" s="245"/>
      <c r="AH104" s="24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45"/>
    </row>
    <row r="117" spans="34:122" ht="13.5" customHeight="1" x14ac:dyDescent="0.15"/>
    <row r="118" spans="34:122" ht="13.5" customHeight="1" x14ac:dyDescent="0.15"/>
    <row r="119" spans="34:122" ht="13.5" customHeight="1" x14ac:dyDescent="0.15"/>
    <row r="120" spans="34:122" ht="13.5" customHeight="1" x14ac:dyDescent="0.15">
      <c r="AH120" s="245"/>
    </row>
    <row r="121" spans="34:122" ht="13.5" customHeight="1" x14ac:dyDescent="0.15">
      <c r="AH121" s="245"/>
    </row>
    <row r="122" spans="34:122" ht="13.5" customHeight="1" x14ac:dyDescent="0.15"/>
    <row r="123" spans="34:122" ht="13.5" customHeight="1" x14ac:dyDescent="0.15"/>
    <row r="124" spans="34:122" ht="13.5" customHeight="1" x14ac:dyDescent="0.15"/>
    <row r="125" spans="34:122" ht="13.5" customHeight="1" x14ac:dyDescent="0.15">
      <c r="DR125" s="245" t="s">
        <v>469</v>
      </c>
    </row>
  </sheetData>
  <sheetProtection algorithmName="SHA-512" hashValue="itEV+l3++TInFo1yCpx6Wyt6pMzGxreGL7ZKe0C7Icgu1iFG9t6GRrLOU60j0C9xzWLB8+MPCAQxuhPbt+SpCw==" saltValue="ZEA9YUrx+PaQLHHiunGW+g=="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39" customWidth="1"/>
    <col min="2" max="8" width="13.375" style="139" customWidth="1"/>
    <col min="9" max="16384" width="11.125" style="139"/>
  </cols>
  <sheetData>
    <row r="1" spans="1:8" x14ac:dyDescent="0.15">
      <c r="A1" s="133"/>
      <c r="B1" s="134"/>
      <c r="C1" s="135"/>
      <c r="D1" s="136"/>
      <c r="E1" s="137"/>
      <c r="F1" s="137"/>
      <c r="G1" s="137"/>
      <c r="H1" s="138"/>
    </row>
    <row r="2" spans="1:8" x14ac:dyDescent="0.15">
      <c r="A2" s="140"/>
      <c r="B2" s="141"/>
      <c r="C2" s="142"/>
      <c r="D2" s="143" t="s">
        <v>52</v>
      </c>
      <c r="E2" s="144"/>
      <c r="F2" s="145" t="s">
        <v>519</v>
      </c>
      <c r="G2" s="146"/>
      <c r="H2" s="147"/>
    </row>
    <row r="3" spans="1:8" x14ac:dyDescent="0.15">
      <c r="A3" s="143" t="s">
        <v>512</v>
      </c>
      <c r="B3" s="148"/>
      <c r="C3" s="149"/>
      <c r="D3" s="150">
        <v>162103</v>
      </c>
      <c r="E3" s="151"/>
      <c r="F3" s="152">
        <v>116162</v>
      </c>
      <c r="G3" s="153"/>
      <c r="H3" s="154"/>
    </row>
    <row r="4" spans="1:8" x14ac:dyDescent="0.15">
      <c r="A4" s="155"/>
      <c r="B4" s="156"/>
      <c r="C4" s="157"/>
      <c r="D4" s="158">
        <v>92522</v>
      </c>
      <c r="E4" s="159"/>
      <c r="F4" s="160">
        <v>61562</v>
      </c>
      <c r="G4" s="161"/>
      <c r="H4" s="162"/>
    </row>
    <row r="5" spans="1:8" x14ac:dyDescent="0.15">
      <c r="A5" s="143" t="s">
        <v>514</v>
      </c>
      <c r="B5" s="148"/>
      <c r="C5" s="149"/>
      <c r="D5" s="150">
        <v>59355</v>
      </c>
      <c r="E5" s="151"/>
      <c r="F5" s="152">
        <v>121449</v>
      </c>
      <c r="G5" s="153"/>
      <c r="H5" s="154"/>
    </row>
    <row r="6" spans="1:8" x14ac:dyDescent="0.15">
      <c r="A6" s="155"/>
      <c r="B6" s="156"/>
      <c r="C6" s="157"/>
      <c r="D6" s="158">
        <v>35748</v>
      </c>
      <c r="E6" s="159"/>
      <c r="F6" s="160">
        <v>62922</v>
      </c>
      <c r="G6" s="161"/>
      <c r="H6" s="162"/>
    </row>
    <row r="7" spans="1:8" x14ac:dyDescent="0.15">
      <c r="A7" s="143" t="s">
        <v>515</v>
      </c>
      <c r="B7" s="148"/>
      <c r="C7" s="149"/>
      <c r="D7" s="150">
        <v>111793</v>
      </c>
      <c r="E7" s="151"/>
      <c r="F7" s="152">
        <v>145139</v>
      </c>
      <c r="G7" s="153"/>
      <c r="H7" s="154"/>
    </row>
    <row r="8" spans="1:8" x14ac:dyDescent="0.15">
      <c r="A8" s="155"/>
      <c r="B8" s="156"/>
      <c r="C8" s="157"/>
      <c r="D8" s="158">
        <v>67030</v>
      </c>
      <c r="E8" s="159"/>
      <c r="F8" s="160">
        <v>83762</v>
      </c>
      <c r="G8" s="161"/>
      <c r="H8" s="162"/>
    </row>
    <row r="9" spans="1:8" x14ac:dyDescent="0.15">
      <c r="A9" s="143" t="s">
        <v>516</v>
      </c>
      <c r="B9" s="148"/>
      <c r="C9" s="149"/>
      <c r="D9" s="150">
        <v>195316</v>
      </c>
      <c r="E9" s="151"/>
      <c r="F9" s="152">
        <v>125391</v>
      </c>
      <c r="G9" s="153"/>
      <c r="H9" s="154"/>
    </row>
    <row r="10" spans="1:8" x14ac:dyDescent="0.15">
      <c r="A10" s="155"/>
      <c r="B10" s="156"/>
      <c r="C10" s="157"/>
      <c r="D10" s="158">
        <v>115079</v>
      </c>
      <c r="E10" s="159"/>
      <c r="F10" s="160">
        <v>68516</v>
      </c>
      <c r="G10" s="161"/>
      <c r="H10" s="162"/>
    </row>
    <row r="11" spans="1:8" x14ac:dyDescent="0.15">
      <c r="A11" s="143" t="s">
        <v>517</v>
      </c>
      <c r="B11" s="148"/>
      <c r="C11" s="149"/>
      <c r="D11" s="150">
        <v>180606</v>
      </c>
      <c r="E11" s="151"/>
      <c r="F11" s="152">
        <v>138402</v>
      </c>
      <c r="G11" s="153"/>
      <c r="H11" s="154"/>
    </row>
    <row r="12" spans="1:8" x14ac:dyDescent="0.15">
      <c r="A12" s="155"/>
      <c r="B12" s="156"/>
      <c r="C12" s="163"/>
      <c r="D12" s="158">
        <v>23372</v>
      </c>
      <c r="E12" s="159"/>
      <c r="F12" s="160">
        <v>70652</v>
      </c>
      <c r="G12" s="161"/>
      <c r="H12" s="162"/>
    </row>
    <row r="13" spans="1:8" x14ac:dyDescent="0.15">
      <c r="A13" s="143"/>
      <c r="B13" s="148"/>
      <c r="C13" s="149"/>
      <c r="D13" s="150">
        <v>141835</v>
      </c>
      <c r="E13" s="151"/>
      <c r="F13" s="152">
        <v>129309</v>
      </c>
      <c r="G13" s="164"/>
      <c r="H13" s="154"/>
    </row>
    <row r="14" spans="1:8" x14ac:dyDescent="0.15">
      <c r="A14" s="155"/>
      <c r="B14" s="156"/>
      <c r="C14" s="157"/>
      <c r="D14" s="158">
        <v>66750</v>
      </c>
      <c r="E14" s="159"/>
      <c r="F14" s="160">
        <v>69483</v>
      </c>
      <c r="G14" s="161"/>
      <c r="H14" s="162"/>
    </row>
    <row r="17" spans="1:11" x14ac:dyDescent="0.15">
      <c r="A17" s="139" t="s">
        <v>53</v>
      </c>
    </row>
    <row r="18" spans="1:11" x14ac:dyDescent="0.15">
      <c r="A18" s="165"/>
      <c r="B18" s="165" t="str">
        <f>実質収支比率等に係る経年分析!F$46</f>
        <v>H29</v>
      </c>
      <c r="C18" s="165" t="str">
        <f>実質収支比率等に係る経年分析!G$46</f>
        <v>H30</v>
      </c>
      <c r="D18" s="165" t="str">
        <f>実質収支比率等に係る経年分析!H$46</f>
        <v>R01</v>
      </c>
      <c r="E18" s="165" t="str">
        <f>実質収支比率等に係る経年分析!I$46</f>
        <v>R02</v>
      </c>
      <c r="F18" s="165" t="str">
        <f>実質収支比率等に係る経年分析!J$46</f>
        <v>R03</v>
      </c>
    </row>
    <row r="19" spans="1:11" x14ac:dyDescent="0.15">
      <c r="A19" s="165" t="s">
        <v>54</v>
      </c>
      <c r="B19" s="165">
        <f>ROUND(VALUE(SUBSTITUTE(実質収支比率等に係る経年分析!F$48,"▲","-")),2)</f>
        <v>4.16</v>
      </c>
      <c r="C19" s="165">
        <f>ROUND(VALUE(SUBSTITUTE(実質収支比率等に係る経年分析!G$48,"▲","-")),2)</f>
        <v>1.53</v>
      </c>
      <c r="D19" s="165">
        <f>ROUND(VALUE(SUBSTITUTE(実質収支比率等に係る経年分析!H$48,"▲","-")),2)</f>
        <v>5</v>
      </c>
      <c r="E19" s="165">
        <f>ROUND(VALUE(SUBSTITUTE(実質収支比率等に係る経年分析!I$48,"▲","-")),2)</f>
        <v>7.37</v>
      </c>
      <c r="F19" s="165">
        <f>ROUND(VALUE(SUBSTITUTE(実質収支比率等に係る経年分析!J$48,"▲","-")),2)</f>
        <v>7.09</v>
      </c>
    </row>
    <row r="20" spans="1:11" x14ac:dyDescent="0.15">
      <c r="A20" s="165" t="s">
        <v>55</v>
      </c>
      <c r="B20" s="165">
        <f>ROUND(VALUE(SUBSTITUTE(実質収支比率等に係る経年分析!F$47,"▲","-")),2)</f>
        <v>66.290000000000006</v>
      </c>
      <c r="C20" s="165">
        <f>ROUND(VALUE(SUBSTITUTE(実質収支比率等に係る経年分析!G$47,"▲","-")),2)</f>
        <v>61.49</v>
      </c>
      <c r="D20" s="165">
        <f>ROUND(VALUE(SUBSTITUTE(実質収支比率等に係る経年分析!H$47,"▲","-")),2)</f>
        <v>46.89</v>
      </c>
      <c r="E20" s="165">
        <f>ROUND(VALUE(SUBSTITUTE(実質収支比率等に係る経年分析!I$47,"▲","-")),2)</f>
        <v>46.24</v>
      </c>
      <c r="F20" s="165">
        <f>ROUND(VALUE(SUBSTITUTE(実質収支比率等に係る経年分析!J$47,"▲","-")),2)</f>
        <v>56.21</v>
      </c>
    </row>
    <row r="21" spans="1:11" x14ac:dyDescent="0.15">
      <c r="A21" s="165" t="s">
        <v>56</v>
      </c>
      <c r="B21" s="165">
        <f>IF(ISNUMBER(VALUE(SUBSTITUTE(実質収支比率等に係る経年分析!F$49,"▲","-"))),ROUND(VALUE(SUBSTITUTE(実質収支比率等に係る経年分析!F$49,"▲","-")),2),NA())</f>
        <v>1.27</v>
      </c>
      <c r="C21" s="165">
        <f>IF(ISNUMBER(VALUE(SUBSTITUTE(実質収支比率等に係る経年分析!G$49,"▲","-"))),ROUND(VALUE(SUBSTITUTE(実質収支比率等に係る経年分析!G$49,"▲","-")),2),NA())</f>
        <v>-12.48</v>
      </c>
      <c r="D21" s="165">
        <f>IF(ISNUMBER(VALUE(SUBSTITUTE(実質収支比率等に係る経年分析!H$49,"▲","-"))),ROUND(VALUE(SUBSTITUTE(実質収支比率等に係る経年分析!H$49,"▲","-")),2),NA())</f>
        <v>-7.54</v>
      </c>
      <c r="E21" s="165">
        <f>IF(ISNUMBER(VALUE(SUBSTITUTE(実質収支比率等に係る経年分析!I$49,"▲","-"))),ROUND(VALUE(SUBSTITUTE(実質収支比率等に係る経年分析!I$49,"▲","-")),2),NA())</f>
        <v>7.42</v>
      </c>
      <c r="F21" s="165">
        <f>IF(ISNUMBER(VALUE(SUBSTITUTE(実質収支比率等に係る経年分析!J$49,"▲","-"))),ROUND(VALUE(SUBSTITUTE(実質収支比率等に係る経年分析!J$49,"▲","-")),2),NA())</f>
        <v>8.3800000000000008</v>
      </c>
    </row>
    <row r="24" spans="1:11" x14ac:dyDescent="0.15">
      <c r="A24" s="139" t="s">
        <v>57</v>
      </c>
    </row>
    <row r="25" spans="1:11" x14ac:dyDescent="0.15">
      <c r="A25" s="166"/>
      <c r="B25" s="166" t="str">
        <f>連結実質赤字比率に係る赤字・黒字の構成分析!F$33</f>
        <v>H29</v>
      </c>
      <c r="C25" s="166"/>
      <c r="D25" s="166" t="str">
        <f>連結実質赤字比率に係る赤字・黒字の構成分析!G$33</f>
        <v>H30</v>
      </c>
      <c r="E25" s="166"/>
      <c r="F25" s="166" t="str">
        <f>連結実質赤字比率に係る赤字・黒字の構成分析!H$33</f>
        <v>R01</v>
      </c>
      <c r="G25" s="166"/>
      <c r="H25" s="166" t="str">
        <f>連結実質赤字比率に係る赤字・黒字の構成分析!I$33</f>
        <v>R02</v>
      </c>
      <c r="I25" s="166"/>
      <c r="J25" s="166" t="str">
        <f>連結実質赤字比率に係る赤字・黒字の構成分析!J$33</f>
        <v>R03</v>
      </c>
      <c r="K25" s="166"/>
    </row>
    <row r="26" spans="1:11" x14ac:dyDescent="0.15">
      <c r="A26" s="166"/>
      <c r="B26" s="166" t="s">
        <v>58</v>
      </c>
      <c r="C26" s="166" t="s">
        <v>59</v>
      </c>
      <c r="D26" s="166" t="s">
        <v>58</v>
      </c>
      <c r="E26" s="166" t="s">
        <v>59</v>
      </c>
      <c r="F26" s="166" t="s">
        <v>58</v>
      </c>
      <c r="G26" s="166" t="s">
        <v>59</v>
      </c>
      <c r="H26" s="166" t="s">
        <v>58</v>
      </c>
      <c r="I26" s="166" t="s">
        <v>59</v>
      </c>
      <c r="J26" s="166" t="s">
        <v>58</v>
      </c>
      <c r="K26" s="166" t="s">
        <v>59</v>
      </c>
    </row>
    <row r="27" spans="1:11" x14ac:dyDescent="0.15">
      <c r="A27" s="166" t="str">
        <f>IF(連結実質赤字比率に係る赤字・黒字の構成分析!C$43="",NA(),連結実質赤字比率に係る赤字・黒字の構成分析!C$43)</f>
        <v>その他会計（黒字）</v>
      </c>
      <c r="B27" s="166" t="e">
        <f>IF(ROUND(VALUE(SUBSTITUTE(連結実質赤字比率に係る赤字・黒字の構成分析!F$43,"▲", "-")), 2) &lt; 0, ABS(ROUND(VALUE(SUBSTITUTE(連結実質赤字比率に係る赤字・黒字の構成分析!F$43,"▲", "-")), 2)), NA())</f>
        <v>#N/A</v>
      </c>
      <c r="C27" s="166">
        <f>IF(ROUND(VALUE(SUBSTITUTE(連結実質赤字比率に係る赤字・黒字の構成分析!F$43,"▲", "-")), 2) &gt;= 0, ABS(ROUND(VALUE(SUBSTITUTE(連結実質赤字比率に係る赤字・黒字の構成分析!F$43,"▲", "-")), 2)), NA())</f>
        <v>0</v>
      </c>
      <c r="D27" s="166" t="e">
        <f>IF(ROUND(VALUE(SUBSTITUTE(連結実質赤字比率に係る赤字・黒字の構成分析!G$43,"▲", "-")), 2) &lt; 0, ABS(ROUND(VALUE(SUBSTITUTE(連結実質赤字比率に係る赤字・黒字の構成分析!G$43,"▲", "-")), 2)), NA())</f>
        <v>#N/A</v>
      </c>
      <c r="E27" s="166">
        <f>IF(ROUND(VALUE(SUBSTITUTE(連結実質赤字比率に係る赤字・黒字の構成分析!G$43,"▲", "-")), 2) &gt;= 0, ABS(ROUND(VALUE(SUBSTITUTE(連結実質赤字比率に係る赤字・黒字の構成分析!G$43,"▲", "-")), 2)), NA())</f>
        <v>0</v>
      </c>
      <c r="F27" s="166" t="e">
        <f>IF(ROUND(VALUE(SUBSTITUTE(連結実質赤字比率に係る赤字・黒字の構成分析!H$43,"▲", "-")), 2) &lt; 0, ABS(ROUND(VALUE(SUBSTITUTE(連結実質赤字比率に係る赤字・黒字の構成分析!H$43,"▲", "-")), 2)), NA())</f>
        <v>#N/A</v>
      </c>
      <c r="G27" s="166">
        <f>IF(ROUND(VALUE(SUBSTITUTE(連結実質赤字比率に係る赤字・黒字の構成分析!H$43,"▲", "-")), 2) &gt;= 0, ABS(ROUND(VALUE(SUBSTITUTE(連結実質赤字比率に係る赤字・黒字の構成分析!H$43,"▲", "-")), 2)), NA())</f>
        <v>0</v>
      </c>
      <c r="H27" s="166" t="e">
        <f>IF(ROUND(VALUE(SUBSTITUTE(連結実質赤字比率に係る赤字・黒字の構成分析!I$43,"▲", "-")), 2) &lt; 0, ABS(ROUND(VALUE(SUBSTITUTE(連結実質赤字比率に係る赤字・黒字の構成分析!I$43,"▲", "-")), 2)), NA())</f>
        <v>#N/A</v>
      </c>
      <c r="I27" s="166">
        <f>IF(ROUND(VALUE(SUBSTITUTE(連結実質赤字比率に係る赤字・黒字の構成分析!I$43,"▲", "-")), 2) &gt;= 0, ABS(ROUND(VALUE(SUBSTITUTE(連結実質赤字比率に係る赤字・黒字の構成分析!I$43,"▲", "-")), 2)), NA())</f>
        <v>0</v>
      </c>
      <c r="J27" s="166" t="e">
        <f>IF(ROUND(VALUE(SUBSTITUTE(連結実質赤字比率に係る赤字・黒字の構成分析!J$43,"▲", "-")), 2) &lt; 0, ABS(ROUND(VALUE(SUBSTITUTE(連結実質赤字比率に係る赤字・黒字の構成分析!J$43,"▲", "-")), 2)), NA())</f>
        <v>#N/A</v>
      </c>
      <c r="K27" s="166">
        <f>IF(ROUND(VALUE(SUBSTITUTE(連結実質赤字比率に係る赤字・黒字の構成分析!J$43,"▲", "-")), 2) &gt;= 0, ABS(ROUND(VALUE(SUBSTITUTE(連結実質赤字比率に係る赤字・黒字の構成分析!J$43,"▲", "-")), 2)), NA())</f>
        <v>0</v>
      </c>
    </row>
    <row r="28" spans="1:11" x14ac:dyDescent="0.15">
      <c r="A28" s="166" t="str">
        <f>IF(連結実質赤字比率に係る赤字・黒字の構成分析!C$42="",NA(),連結実質赤字比率に係る赤字・黒字の構成分析!C$42)</f>
        <v>その他会計（赤字）</v>
      </c>
      <c r="B28" s="166" t="e">
        <f>IF(ROUND(VALUE(SUBSTITUTE(連結実質赤字比率に係る赤字・黒字の構成分析!F$42,"▲", "-")), 2) &lt; 0, ABS(ROUND(VALUE(SUBSTITUTE(連結実質赤字比率に係る赤字・黒字の構成分析!F$42,"▲", "-")), 2)), NA())</f>
        <v>#VALUE!</v>
      </c>
      <c r="C28" s="166" t="e">
        <f>IF(ROUND(VALUE(SUBSTITUTE(連結実質赤字比率に係る赤字・黒字の構成分析!F$42,"▲", "-")), 2) &gt;= 0, ABS(ROUND(VALUE(SUBSTITUTE(連結実質赤字比率に係る赤字・黒字の構成分析!F$42,"▲", "-")), 2)), NA())</f>
        <v>#VALUE!</v>
      </c>
      <c r="D28" s="166" t="e">
        <f>IF(ROUND(VALUE(SUBSTITUTE(連結実質赤字比率に係る赤字・黒字の構成分析!G$42,"▲", "-")), 2) &lt; 0, ABS(ROUND(VALUE(SUBSTITUTE(連結実質赤字比率に係る赤字・黒字の構成分析!G$42,"▲", "-")), 2)), NA())</f>
        <v>#VALUE!</v>
      </c>
      <c r="E28" s="166" t="e">
        <f>IF(ROUND(VALUE(SUBSTITUTE(連結実質赤字比率に係る赤字・黒字の構成分析!G$42,"▲", "-")), 2) &gt;= 0, ABS(ROUND(VALUE(SUBSTITUTE(連結実質赤字比率に係る赤字・黒字の構成分析!G$42,"▲", "-")), 2)), NA())</f>
        <v>#VALUE!</v>
      </c>
      <c r="F28" s="166" t="e">
        <f>IF(ROUND(VALUE(SUBSTITUTE(連結実質赤字比率に係る赤字・黒字の構成分析!H$42,"▲", "-")), 2) &lt; 0, ABS(ROUND(VALUE(SUBSTITUTE(連結実質赤字比率に係る赤字・黒字の構成分析!H$42,"▲", "-")), 2)), NA())</f>
        <v>#VALUE!</v>
      </c>
      <c r="G28" s="166" t="e">
        <f>IF(ROUND(VALUE(SUBSTITUTE(連結実質赤字比率に係る赤字・黒字の構成分析!H$42,"▲", "-")), 2) &gt;= 0, ABS(ROUND(VALUE(SUBSTITUTE(連結実質赤字比率に係る赤字・黒字の構成分析!H$42,"▲", "-")), 2)), NA())</f>
        <v>#VALUE!</v>
      </c>
      <c r="H28" s="166" t="e">
        <f>IF(ROUND(VALUE(SUBSTITUTE(連結実質赤字比率に係る赤字・黒字の構成分析!I$42,"▲", "-")), 2) &lt; 0, ABS(ROUND(VALUE(SUBSTITUTE(連結実質赤字比率に係る赤字・黒字の構成分析!I$42,"▲", "-")), 2)), NA())</f>
        <v>#VALUE!</v>
      </c>
      <c r="I28" s="166" t="e">
        <f>IF(ROUND(VALUE(SUBSTITUTE(連結実質赤字比率に係る赤字・黒字の構成分析!I$42,"▲", "-")), 2) &gt;= 0, ABS(ROUND(VALUE(SUBSTITUTE(連結実質赤字比率に係る赤字・黒字の構成分析!I$42,"▲", "-")), 2)), NA())</f>
        <v>#VALUE!</v>
      </c>
      <c r="J28" s="166" t="e">
        <f>IF(ROUND(VALUE(SUBSTITUTE(連結実質赤字比率に係る赤字・黒字の構成分析!J$42,"▲", "-")), 2) &lt; 0, ABS(ROUND(VALUE(SUBSTITUTE(連結実質赤字比率に係る赤字・黒字の構成分析!J$42,"▲", "-")), 2)), NA())</f>
        <v>#VALUE!</v>
      </c>
      <c r="K28" s="166" t="e">
        <f>IF(ROUND(VALUE(SUBSTITUTE(連結実質赤字比率に係る赤字・黒字の構成分析!J$42,"▲", "-")), 2) &gt;= 0, ABS(ROUND(VALUE(SUBSTITUTE(連結実質赤字比率に係る赤字・黒字の構成分析!J$42,"▲", "-")), 2)), NA())</f>
        <v>#VALUE!</v>
      </c>
    </row>
    <row r="29" spans="1:11" x14ac:dyDescent="0.15">
      <c r="A29" s="166" t="str">
        <f>IF(連結実質赤字比率に係る赤字・黒字の構成分析!C$41="",NA(),連結実質赤字比率に係る赤字・黒字の構成分析!C$41)</f>
        <v>農業集落排水事業特別会計</v>
      </c>
      <c r="B29" s="166" t="e">
        <f>IF(ROUND(VALUE(SUBSTITUTE(連結実質赤字比率に係る赤字・黒字の構成分析!F$41,"▲", "-")), 2) &lt; 0, ABS(ROUND(VALUE(SUBSTITUTE(連結実質赤字比率に係る赤字・黒字の構成分析!F$41,"▲", "-")), 2)), NA())</f>
        <v>#N/A</v>
      </c>
      <c r="C29" s="166">
        <f>IF(ROUND(VALUE(SUBSTITUTE(連結実質赤字比率に係る赤字・黒字の構成分析!F$41,"▲", "-")), 2) &gt;= 0, ABS(ROUND(VALUE(SUBSTITUTE(連結実質赤字比率に係る赤字・黒字の構成分析!F$41,"▲", "-")), 2)), NA())</f>
        <v>0.01</v>
      </c>
      <c r="D29" s="166" t="e">
        <f>IF(ROUND(VALUE(SUBSTITUTE(連結実質赤字比率に係る赤字・黒字の構成分析!G$41,"▲", "-")), 2) &lt; 0, ABS(ROUND(VALUE(SUBSTITUTE(連結実質赤字比率に係る赤字・黒字の構成分析!G$41,"▲", "-")), 2)), NA())</f>
        <v>#N/A</v>
      </c>
      <c r="E29" s="166">
        <f>IF(ROUND(VALUE(SUBSTITUTE(連結実質赤字比率に係る赤字・黒字の構成分析!G$41,"▲", "-")), 2) &gt;= 0, ABS(ROUND(VALUE(SUBSTITUTE(連結実質赤字比率に係る赤字・黒字の構成分析!G$41,"▲", "-")), 2)), NA())</f>
        <v>0.06</v>
      </c>
      <c r="F29" s="166" t="e">
        <f>IF(ROUND(VALUE(SUBSTITUTE(連結実質赤字比率に係る赤字・黒字の構成分析!H$41,"▲", "-")), 2) &lt; 0, ABS(ROUND(VALUE(SUBSTITUTE(連結実質赤字比率に係る赤字・黒字の構成分析!H$41,"▲", "-")), 2)), NA())</f>
        <v>#N/A</v>
      </c>
      <c r="G29" s="166">
        <f>IF(ROUND(VALUE(SUBSTITUTE(連結実質赤字比率に係る赤字・黒字の構成分析!H$41,"▲", "-")), 2) &gt;= 0, ABS(ROUND(VALUE(SUBSTITUTE(連結実質赤字比率に係る赤字・黒字の構成分析!H$41,"▲", "-")), 2)), NA())</f>
        <v>0.02</v>
      </c>
      <c r="H29" s="166" t="e">
        <f>IF(ROUND(VALUE(SUBSTITUTE(連結実質赤字比率に係る赤字・黒字の構成分析!I$41,"▲", "-")), 2) &lt; 0, ABS(ROUND(VALUE(SUBSTITUTE(連結実質赤字比率に係る赤字・黒字の構成分析!I$41,"▲", "-")), 2)), NA())</f>
        <v>#N/A</v>
      </c>
      <c r="I29" s="166">
        <f>IF(ROUND(VALUE(SUBSTITUTE(連結実質赤字比率に係る赤字・黒字の構成分析!I$41,"▲", "-")), 2) &gt;= 0, ABS(ROUND(VALUE(SUBSTITUTE(連結実質赤字比率に係る赤字・黒字の構成分析!I$41,"▲", "-")), 2)), NA())</f>
        <v>0.03</v>
      </c>
      <c r="J29" s="166" t="e">
        <f>IF(ROUND(VALUE(SUBSTITUTE(連結実質赤字比率に係る赤字・黒字の構成分析!J$41,"▲", "-")), 2) &lt; 0, ABS(ROUND(VALUE(SUBSTITUTE(連結実質赤字比率に係る赤字・黒字の構成分析!J$41,"▲", "-")), 2)), NA())</f>
        <v>#N/A</v>
      </c>
      <c r="K29" s="166">
        <f>IF(ROUND(VALUE(SUBSTITUTE(連結実質赤字比率に係る赤字・黒字の構成分析!J$41,"▲", "-")), 2) &gt;= 0, ABS(ROUND(VALUE(SUBSTITUTE(連結実質赤字比率に係る赤字・黒字の構成分析!J$41,"▲", "-")), 2)), NA())</f>
        <v>0.01</v>
      </c>
    </row>
    <row r="30" spans="1:11" x14ac:dyDescent="0.15">
      <c r="A30" s="166" t="str">
        <f>IF(連結実質赤字比率に係る赤字・黒字の構成分析!C$40="",NA(),連結実質赤字比率に係る赤字・黒字の構成分析!C$40)</f>
        <v>特定環境保全公共下水道事業特別会計</v>
      </c>
      <c r="B30" s="166" t="e">
        <f>IF(ROUND(VALUE(SUBSTITUTE(連結実質赤字比率に係る赤字・黒字の構成分析!F$40,"▲", "-")), 2) &lt; 0, ABS(ROUND(VALUE(SUBSTITUTE(連結実質赤字比率に係る赤字・黒字の構成分析!F$40,"▲", "-")), 2)), NA())</f>
        <v>#N/A</v>
      </c>
      <c r="C30" s="166">
        <f>IF(ROUND(VALUE(SUBSTITUTE(連結実質赤字比率に係る赤字・黒字の構成分析!F$40,"▲", "-")), 2) &gt;= 0, ABS(ROUND(VALUE(SUBSTITUTE(連結実質赤字比率に係る赤字・黒字の構成分析!F$40,"▲", "-")), 2)), NA())</f>
        <v>0</v>
      </c>
      <c r="D30" s="166" t="e">
        <f>IF(ROUND(VALUE(SUBSTITUTE(連結実質赤字比率に係る赤字・黒字の構成分析!G$40,"▲", "-")), 2) &lt; 0, ABS(ROUND(VALUE(SUBSTITUTE(連結実質赤字比率に係る赤字・黒字の構成分析!G$40,"▲", "-")), 2)), NA())</f>
        <v>#N/A</v>
      </c>
      <c r="E30" s="166">
        <f>IF(ROUND(VALUE(SUBSTITUTE(連結実質赤字比率に係る赤字・黒字の構成分析!G$40,"▲", "-")), 2) &gt;= 0, ABS(ROUND(VALUE(SUBSTITUTE(連結実質赤字比率に係る赤字・黒字の構成分析!G$40,"▲", "-")), 2)), NA())</f>
        <v>0.11</v>
      </c>
      <c r="F30" s="166" t="e">
        <f>IF(ROUND(VALUE(SUBSTITUTE(連結実質赤字比率に係る赤字・黒字の構成分析!H$40,"▲", "-")), 2) &lt; 0, ABS(ROUND(VALUE(SUBSTITUTE(連結実質赤字比率に係る赤字・黒字の構成分析!H$40,"▲", "-")), 2)), NA())</f>
        <v>#N/A</v>
      </c>
      <c r="G30" s="166">
        <f>IF(ROUND(VALUE(SUBSTITUTE(連結実質赤字比率に係る赤字・黒字の構成分析!H$40,"▲", "-")), 2) &gt;= 0, ABS(ROUND(VALUE(SUBSTITUTE(連結実質赤字比率に係る赤字・黒字の構成分析!H$40,"▲", "-")), 2)), NA())</f>
        <v>0</v>
      </c>
      <c r="H30" s="166" t="e">
        <f>IF(ROUND(VALUE(SUBSTITUTE(連結実質赤字比率に係る赤字・黒字の構成分析!I$40,"▲", "-")), 2) &lt; 0, ABS(ROUND(VALUE(SUBSTITUTE(連結実質赤字比率に係る赤字・黒字の構成分析!I$40,"▲", "-")), 2)), NA())</f>
        <v>#N/A</v>
      </c>
      <c r="I30" s="166">
        <f>IF(ROUND(VALUE(SUBSTITUTE(連結実質赤字比率に係る赤字・黒字の構成分析!I$40,"▲", "-")), 2) &gt;= 0, ABS(ROUND(VALUE(SUBSTITUTE(連結実質赤字比率に係る赤字・黒字の構成分析!I$40,"▲", "-")), 2)), NA())</f>
        <v>0</v>
      </c>
      <c r="J30" s="166" t="e">
        <f>IF(ROUND(VALUE(SUBSTITUTE(連結実質赤字比率に係る赤字・黒字の構成分析!J$40,"▲", "-")), 2) &lt; 0, ABS(ROUND(VALUE(SUBSTITUTE(連結実質赤字比率に係る赤字・黒字の構成分析!J$40,"▲", "-")), 2)), NA())</f>
        <v>#N/A</v>
      </c>
      <c r="K30" s="166">
        <f>IF(ROUND(VALUE(SUBSTITUTE(連結実質赤字比率に係る赤字・黒字の構成分析!J$40,"▲", "-")), 2) &gt;= 0, ABS(ROUND(VALUE(SUBSTITUTE(連結実質赤字比率に係る赤字・黒字の構成分析!J$40,"▲", "-")), 2)), NA())</f>
        <v>0.02</v>
      </c>
    </row>
    <row r="31" spans="1:11" x14ac:dyDescent="0.15">
      <c r="A31" s="166" t="str">
        <f>IF(連結実質赤字比率に係る赤字・黒字の構成分析!C$39="",NA(),連結実質赤字比率に係る赤字・黒字の構成分析!C$39)</f>
        <v>簡易水道事業特別会計</v>
      </c>
      <c r="B31" s="166" t="e">
        <f>IF(ROUND(VALUE(SUBSTITUTE(連結実質赤字比率に係る赤字・黒字の構成分析!F$39,"▲", "-")), 2) &lt; 0, ABS(ROUND(VALUE(SUBSTITUTE(連結実質赤字比率に係る赤字・黒字の構成分析!F$39,"▲", "-")), 2)), NA())</f>
        <v>#N/A</v>
      </c>
      <c r="C31" s="166">
        <f>IF(ROUND(VALUE(SUBSTITUTE(連結実質赤字比率に係る赤字・黒字の構成分析!F$39,"▲", "-")), 2) &gt;= 0, ABS(ROUND(VALUE(SUBSTITUTE(連結実質赤字比率に係る赤字・黒字の構成分析!F$39,"▲", "-")), 2)), NA())</f>
        <v>0.01</v>
      </c>
      <c r="D31" s="166" t="e">
        <f>IF(ROUND(VALUE(SUBSTITUTE(連結実質赤字比率に係る赤字・黒字の構成分析!G$39,"▲", "-")), 2) &lt; 0, ABS(ROUND(VALUE(SUBSTITUTE(連結実質赤字比率に係る赤字・黒字の構成分析!G$39,"▲", "-")), 2)), NA())</f>
        <v>#N/A</v>
      </c>
      <c r="E31" s="166">
        <f>IF(ROUND(VALUE(SUBSTITUTE(連結実質赤字比率に係る赤字・黒字の構成分析!G$39,"▲", "-")), 2) &gt;= 0, ABS(ROUND(VALUE(SUBSTITUTE(連結実質赤字比率に係る赤字・黒字の構成分析!G$39,"▲", "-")), 2)), NA())</f>
        <v>0</v>
      </c>
      <c r="F31" s="166" t="e">
        <f>IF(ROUND(VALUE(SUBSTITUTE(連結実質赤字比率に係る赤字・黒字の構成分析!H$39,"▲", "-")), 2) &lt; 0, ABS(ROUND(VALUE(SUBSTITUTE(連結実質赤字比率に係る赤字・黒字の構成分析!H$39,"▲", "-")), 2)), NA())</f>
        <v>#N/A</v>
      </c>
      <c r="G31" s="166">
        <f>IF(ROUND(VALUE(SUBSTITUTE(連結実質赤字比率に係る赤字・黒字の構成分析!H$39,"▲", "-")), 2) &gt;= 0, ABS(ROUND(VALUE(SUBSTITUTE(連結実質赤字比率に係る赤字・黒字の構成分析!H$39,"▲", "-")), 2)), NA())</f>
        <v>0.01</v>
      </c>
      <c r="H31" s="166" t="e">
        <f>IF(ROUND(VALUE(SUBSTITUTE(連結実質赤字比率に係る赤字・黒字の構成分析!I$39,"▲", "-")), 2) &lt; 0, ABS(ROUND(VALUE(SUBSTITUTE(連結実質赤字比率に係る赤字・黒字の構成分析!I$39,"▲", "-")), 2)), NA())</f>
        <v>#N/A</v>
      </c>
      <c r="I31" s="166">
        <f>IF(ROUND(VALUE(SUBSTITUTE(連結実質赤字比率に係る赤字・黒字の構成分析!I$39,"▲", "-")), 2) &gt;= 0, ABS(ROUND(VALUE(SUBSTITUTE(連結実質赤字比率に係る赤字・黒字の構成分析!I$39,"▲", "-")), 2)), NA())</f>
        <v>0.01</v>
      </c>
      <c r="J31" s="166" t="e">
        <f>IF(ROUND(VALUE(SUBSTITUTE(連結実質赤字比率に係る赤字・黒字の構成分析!J$39,"▲", "-")), 2) &lt; 0, ABS(ROUND(VALUE(SUBSTITUTE(連結実質赤字比率に係る赤字・黒字の構成分析!J$39,"▲", "-")), 2)), NA())</f>
        <v>#N/A</v>
      </c>
      <c r="K31" s="166">
        <f>IF(ROUND(VALUE(SUBSTITUTE(連結実質赤字比率に係る赤字・黒字の構成分析!J$39,"▲", "-")), 2) &gt;= 0, ABS(ROUND(VALUE(SUBSTITUTE(連結実質赤字比率に係る赤字・黒字の構成分析!J$39,"▲", "-")), 2)), NA())</f>
        <v>0.03</v>
      </c>
    </row>
    <row r="32" spans="1:11" x14ac:dyDescent="0.15">
      <c r="A32" s="166" t="str">
        <f>IF(連結実質赤字比率に係る赤字・黒字の構成分析!C$38="",NA(),連結実質赤字比率に係る赤字・黒字の構成分析!C$38)</f>
        <v>後期高齢者医療事業特別会計</v>
      </c>
      <c r="B32" s="166" t="e">
        <f>IF(ROUND(VALUE(SUBSTITUTE(連結実質赤字比率に係る赤字・黒字の構成分析!F$38,"▲", "-")), 2) &lt; 0, ABS(ROUND(VALUE(SUBSTITUTE(連結実質赤字比率に係る赤字・黒字の構成分析!F$38,"▲", "-")), 2)), NA())</f>
        <v>#N/A</v>
      </c>
      <c r="C32" s="166">
        <f>IF(ROUND(VALUE(SUBSTITUTE(連結実質赤字比率に係る赤字・黒字の構成分析!F$38,"▲", "-")), 2) &gt;= 0, ABS(ROUND(VALUE(SUBSTITUTE(連結実質赤字比率に係る赤字・黒字の構成分析!F$38,"▲", "-")), 2)), NA())</f>
        <v>0.1</v>
      </c>
      <c r="D32" s="166" t="e">
        <f>IF(ROUND(VALUE(SUBSTITUTE(連結実質赤字比率に係る赤字・黒字の構成分析!G$38,"▲", "-")), 2) &lt; 0, ABS(ROUND(VALUE(SUBSTITUTE(連結実質赤字比率に係る赤字・黒字の構成分析!G$38,"▲", "-")), 2)), NA())</f>
        <v>#N/A</v>
      </c>
      <c r="E32" s="166">
        <f>IF(ROUND(VALUE(SUBSTITUTE(連結実質赤字比率に係る赤字・黒字の構成分析!G$38,"▲", "-")), 2) &gt;= 0, ABS(ROUND(VALUE(SUBSTITUTE(連結実質赤字比率に係る赤字・黒字の構成分析!G$38,"▲", "-")), 2)), NA())</f>
        <v>0.11</v>
      </c>
      <c r="F32" s="166" t="e">
        <f>IF(ROUND(VALUE(SUBSTITUTE(連結実質赤字比率に係る赤字・黒字の構成分析!H$38,"▲", "-")), 2) &lt; 0, ABS(ROUND(VALUE(SUBSTITUTE(連結実質赤字比率に係る赤字・黒字の構成分析!H$38,"▲", "-")), 2)), NA())</f>
        <v>#N/A</v>
      </c>
      <c r="G32" s="166">
        <f>IF(ROUND(VALUE(SUBSTITUTE(連結実質赤字比率に係る赤字・黒字の構成分析!H$38,"▲", "-")), 2) &gt;= 0, ABS(ROUND(VALUE(SUBSTITUTE(連結実質赤字比率に係る赤字・黒字の構成分析!H$38,"▲", "-")), 2)), NA())</f>
        <v>0.11</v>
      </c>
      <c r="H32" s="166" t="e">
        <f>IF(ROUND(VALUE(SUBSTITUTE(連結実質赤字比率に係る赤字・黒字の構成分析!I$38,"▲", "-")), 2) &lt; 0, ABS(ROUND(VALUE(SUBSTITUTE(連結実質赤字比率に係る赤字・黒字の構成分析!I$38,"▲", "-")), 2)), NA())</f>
        <v>#N/A</v>
      </c>
      <c r="I32" s="166">
        <f>IF(ROUND(VALUE(SUBSTITUTE(連結実質赤字比率に係る赤字・黒字の構成分析!I$38,"▲", "-")), 2) &gt;= 0, ABS(ROUND(VALUE(SUBSTITUTE(連結実質赤字比率に係る赤字・黒字の構成分析!I$38,"▲", "-")), 2)), NA())</f>
        <v>0.11</v>
      </c>
      <c r="J32" s="166" t="e">
        <f>IF(ROUND(VALUE(SUBSTITUTE(連結実質赤字比率に係る赤字・黒字の構成分析!J$38,"▲", "-")), 2) &lt; 0, ABS(ROUND(VALUE(SUBSTITUTE(連結実質赤字比率に係る赤字・黒字の構成分析!J$38,"▲", "-")), 2)), NA())</f>
        <v>#N/A</v>
      </c>
      <c r="K32" s="166">
        <f>IF(ROUND(VALUE(SUBSTITUTE(連結実質赤字比率に係る赤字・黒字の構成分析!J$38,"▲", "-")), 2) &gt;= 0, ABS(ROUND(VALUE(SUBSTITUTE(連結実質赤字比率に係る赤字・黒字の構成分析!J$38,"▲", "-")), 2)), NA())</f>
        <v>0.11</v>
      </c>
    </row>
    <row r="33" spans="1:16" x14ac:dyDescent="0.15">
      <c r="A33" s="166" t="str">
        <f>IF(連結実質赤字比率に係る赤字・黒字の構成分析!C$37="",NA(),連結実質赤字比率に係る赤字・黒字の構成分析!C$37)</f>
        <v>国民健康保険事業特別会計</v>
      </c>
      <c r="B33" s="166" t="e">
        <f>IF(ROUND(VALUE(SUBSTITUTE(連結実質赤字比率に係る赤字・黒字の構成分析!F$37,"▲", "-")), 2) &lt; 0, ABS(ROUND(VALUE(SUBSTITUTE(連結実質赤字比率に係る赤字・黒字の構成分析!F$37,"▲", "-")), 2)), NA())</f>
        <v>#N/A</v>
      </c>
      <c r="C33" s="166">
        <f>IF(ROUND(VALUE(SUBSTITUTE(連結実質赤字比率に係る赤字・黒字の構成分析!F$37,"▲", "-")), 2) &gt;= 0, ABS(ROUND(VALUE(SUBSTITUTE(連結実質赤字比率に係る赤字・黒字の構成分析!F$37,"▲", "-")), 2)), NA())</f>
        <v>0.7</v>
      </c>
      <c r="D33" s="166" t="e">
        <f>IF(ROUND(VALUE(SUBSTITUTE(連結実質赤字比率に係る赤字・黒字の構成分析!G$37,"▲", "-")), 2) &lt; 0, ABS(ROUND(VALUE(SUBSTITUTE(連結実質赤字比率に係る赤字・黒字の構成分析!G$37,"▲", "-")), 2)), NA())</f>
        <v>#N/A</v>
      </c>
      <c r="E33" s="166">
        <f>IF(ROUND(VALUE(SUBSTITUTE(連結実質赤字比率に係る赤字・黒字の構成分析!G$37,"▲", "-")), 2) &gt;= 0, ABS(ROUND(VALUE(SUBSTITUTE(連結実質赤字比率に係る赤字・黒字の構成分析!G$37,"▲", "-")), 2)), NA())</f>
        <v>0.01</v>
      </c>
      <c r="F33" s="166" t="e">
        <f>IF(ROUND(VALUE(SUBSTITUTE(連結実質赤字比率に係る赤字・黒字の構成分析!H$37,"▲", "-")), 2) &lt; 0, ABS(ROUND(VALUE(SUBSTITUTE(連結実質赤字比率に係る赤字・黒字の構成分析!H$37,"▲", "-")), 2)), NA())</f>
        <v>#N/A</v>
      </c>
      <c r="G33" s="166">
        <f>IF(ROUND(VALUE(SUBSTITUTE(連結実質赤字比率に係る赤字・黒字の構成分析!H$37,"▲", "-")), 2) &gt;= 0, ABS(ROUND(VALUE(SUBSTITUTE(連結実質赤字比率に係る赤字・黒字の構成分析!H$37,"▲", "-")), 2)), NA())</f>
        <v>0.05</v>
      </c>
      <c r="H33" s="166" t="e">
        <f>IF(ROUND(VALUE(SUBSTITUTE(連結実質赤字比率に係る赤字・黒字の構成分析!I$37,"▲", "-")), 2) &lt; 0, ABS(ROUND(VALUE(SUBSTITUTE(連結実質赤字比率に係る赤字・黒字の構成分析!I$37,"▲", "-")), 2)), NA())</f>
        <v>#N/A</v>
      </c>
      <c r="I33" s="166">
        <f>IF(ROUND(VALUE(SUBSTITUTE(連結実質赤字比率に係る赤字・黒字の構成分析!I$37,"▲", "-")), 2) &gt;= 0, ABS(ROUND(VALUE(SUBSTITUTE(連結実質赤字比率に係る赤字・黒字の構成分析!I$37,"▲", "-")), 2)), NA())</f>
        <v>0.31</v>
      </c>
      <c r="J33" s="166" t="e">
        <f>IF(ROUND(VALUE(SUBSTITUTE(連結実質赤字比率に係る赤字・黒字の構成分析!J$37,"▲", "-")), 2) &lt; 0, ABS(ROUND(VALUE(SUBSTITUTE(連結実質赤字比率に係る赤字・黒字の構成分析!J$37,"▲", "-")), 2)), NA())</f>
        <v>#N/A</v>
      </c>
      <c r="K33" s="166">
        <f>IF(ROUND(VALUE(SUBSTITUTE(連結実質赤字比率に係る赤字・黒字の構成分析!J$37,"▲", "-")), 2) &gt;= 0, ABS(ROUND(VALUE(SUBSTITUTE(連結実質赤字比率に係る赤字・黒字の構成分析!J$37,"▲", "-")), 2)), NA())</f>
        <v>0.39</v>
      </c>
    </row>
    <row r="34" spans="1:16" x14ac:dyDescent="0.15">
      <c r="A34" s="166" t="str">
        <f>IF(連結実質赤字比率に係る赤字・黒字の構成分析!C$36="",NA(),連結実質赤字比率に係る赤字・黒字の構成分析!C$36)</f>
        <v>介護保険事業特別会計</v>
      </c>
      <c r="B34" s="166" t="e">
        <f>IF(ROUND(VALUE(SUBSTITUTE(連結実質赤字比率に係る赤字・黒字の構成分析!F$36,"▲", "-")), 2) &lt; 0, ABS(ROUND(VALUE(SUBSTITUTE(連結実質赤字比率に係る赤字・黒字の構成分析!F$36,"▲", "-")), 2)), NA())</f>
        <v>#N/A</v>
      </c>
      <c r="C34" s="166">
        <f>IF(ROUND(VALUE(SUBSTITUTE(連結実質赤字比率に係る赤字・黒字の構成分析!F$36,"▲", "-")), 2) &gt;= 0, ABS(ROUND(VALUE(SUBSTITUTE(連結実質赤字比率に係る赤字・黒字の構成分析!F$36,"▲", "-")), 2)), NA())</f>
        <v>0.57999999999999996</v>
      </c>
      <c r="D34" s="166" t="e">
        <f>IF(ROUND(VALUE(SUBSTITUTE(連結実質赤字比率に係る赤字・黒字の構成分析!G$36,"▲", "-")), 2) &lt; 0, ABS(ROUND(VALUE(SUBSTITUTE(連結実質赤字比率に係る赤字・黒字の構成分析!G$36,"▲", "-")), 2)), NA())</f>
        <v>#N/A</v>
      </c>
      <c r="E34" s="166">
        <f>IF(ROUND(VALUE(SUBSTITUTE(連結実質赤字比率に係る赤字・黒字の構成分析!G$36,"▲", "-")), 2) &gt;= 0, ABS(ROUND(VALUE(SUBSTITUTE(連結実質赤字比率に係る赤字・黒字の構成分析!G$36,"▲", "-")), 2)), NA())</f>
        <v>0.9</v>
      </c>
      <c r="F34" s="166" t="e">
        <f>IF(ROUND(VALUE(SUBSTITUTE(連結実質赤字比率に係る赤字・黒字の構成分析!H$36,"▲", "-")), 2) &lt; 0, ABS(ROUND(VALUE(SUBSTITUTE(連結実質赤字比率に係る赤字・黒字の構成分析!H$36,"▲", "-")), 2)), NA())</f>
        <v>#N/A</v>
      </c>
      <c r="G34" s="166">
        <f>IF(ROUND(VALUE(SUBSTITUTE(連結実質赤字比率に係る赤字・黒字の構成分析!H$36,"▲", "-")), 2) &gt;= 0, ABS(ROUND(VALUE(SUBSTITUTE(連結実質赤字比率に係る赤字・黒字の構成分析!H$36,"▲", "-")), 2)), NA())</f>
        <v>0.65</v>
      </c>
      <c r="H34" s="166" t="e">
        <f>IF(ROUND(VALUE(SUBSTITUTE(連結実質赤字比率に係る赤字・黒字の構成分析!I$36,"▲", "-")), 2) &lt; 0, ABS(ROUND(VALUE(SUBSTITUTE(連結実質赤字比率に係る赤字・黒字の構成分析!I$36,"▲", "-")), 2)), NA())</f>
        <v>#N/A</v>
      </c>
      <c r="I34" s="166">
        <f>IF(ROUND(VALUE(SUBSTITUTE(連結実質赤字比率に係る赤字・黒字の構成分析!I$36,"▲", "-")), 2) &gt;= 0, ABS(ROUND(VALUE(SUBSTITUTE(連結実質赤字比率に係る赤字・黒字の構成分析!I$36,"▲", "-")), 2)), NA())</f>
        <v>0.52</v>
      </c>
      <c r="J34" s="166" t="e">
        <f>IF(ROUND(VALUE(SUBSTITUTE(連結実質赤字比率に係る赤字・黒字の構成分析!J$36,"▲", "-")), 2) &lt; 0, ABS(ROUND(VALUE(SUBSTITUTE(連結実質赤字比率に係る赤字・黒字の構成分析!J$36,"▲", "-")), 2)), NA())</f>
        <v>#N/A</v>
      </c>
      <c r="K34" s="166">
        <f>IF(ROUND(VALUE(SUBSTITUTE(連結実質赤字比率に係る赤字・黒字の構成分析!J$36,"▲", "-")), 2) &gt;= 0, ABS(ROUND(VALUE(SUBSTITUTE(連結実質赤字比率に係る赤字・黒字の構成分析!J$36,"▲", "-")), 2)), NA())</f>
        <v>0.89</v>
      </c>
    </row>
    <row r="35" spans="1:16" x14ac:dyDescent="0.15">
      <c r="A35" s="166" t="str">
        <f>IF(連結実質赤字比率に係る赤字・黒字の構成分析!C$35="",NA(),連結実質赤字比率に係る赤字・黒字の構成分析!C$35)</f>
        <v>一般会計</v>
      </c>
      <c r="B35" s="166" t="e">
        <f>IF(ROUND(VALUE(SUBSTITUTE(連結実質赤字比率に係る赤字・黒字の構成分析!F$35,"▲", "-")), 2) &lt; 0, ABS(ROUND(VALUE(SUBSTITUTE(連結実質赤字比率に係る赤字・黒字の構成分析!F$35,"▲", "-")), 2)), NA())</f>
        <v>#N/A</v>
      </c>
      <c r="C35" s="166">
        <f>IF(ROUND(VALUE(SUBSTITUTE(連結実質赤字比率に係る赤字・黒字の構成分析!F$35,"▲", "-")), 2) &gt;= 0, ABS(ROUND(VALUE(SUBSTITUTE(連結実質赤字比率に係る赤字・黒字の構成分析!F$35,"▲", "-")), 2)), NA())</f>
        <v>4.16</v>
      </c>
      <c r="D35" s="166" t="e">
        <f>IF(ROUND(VALUE(SUBSTITUTE(連結実質赤字比率に係る赤字・黒字の構成分析!G$35,"▲", "-")), 2) &lt; 0, ABS(ROUND(VALUE(SUBSTITUTE(連結実質赤字比率に係る赤字・黒字の構成分析!G$35,"▲", "-")), 2)), NA())</f>
        <v>#N/A</v>
      </c>
      <c r="E35" s="166">
        <f>IF(ROUND(VALUE(SUBSTITUTE(連結実質赤字比率に係る赤字・黒字の構成分析!G$35,"▲", "-")), 2) &gt;= 0, ABS(ROUND(VALUE(SUBSTITUTE(連結実質赤字比率に係る赤字・黒字の構成分析!G$35,"▲", "-")), 2)), NA())</f>
        <v>1.53</v>
      </c>
      <c r="F35" s="166" t="e">
        <f>IF(ROUND(VALUE(SUBSTITUTE(連結実質赤字比率に係る赤字・黒字の構成分析!H$35,"▲", "-")), 2) &lt; 0, ABS(ROUND(VALUE(SUBSTITUTE(連結実質赤字比率に係る赤字・黒字の構成分析!H$35,"▲", "-")), 2)), NA())</f>
        <v>#N/A</v>
      </c>
      <c r="G35" s="166">
        <f>IF(ROUND(VALUE(SUBSTITUTE(連結実質赤字比率に係る赤字・黒字の構成分析!H$35,"▲", "-")), 2) &gt;= 0, ABS(ROUND(VALUE(SUBSTITUTE(連結実質赤字比率に係る赤字・黒字の構成分析!H$35,"▲", "-")), 2)), NA())</f>
        <v>4.99</v>
      </c>
      <c r="H35" s="166" t="e">
        <f>IF(ROUND(VALUE(SUBSTITUTE(連結実質赤字比率に係る赤字・黒字の構成分析!I$35,"▲", "-")), 2) &lt; 0, ABS(ROUND(VALUE(SUBSTITUTE(連結実質赤字比率に係る赤字・黒字の構成分析!I$35,"▲", "-")), 2)), NA())</f>
        <v>#N/A</v>
      </c>
      <c r="I35" s="166">
        <f>IF(ROUND(VALUE(SUBSTITUTE(連結実質赤字比率に係る赤字・黒字の構成分析!I$35,"▲", "-")), 2) &gt;= 0, ABS(ROUND(VALUE(SUBSTITUTE(連結実質赤字比率に係る赤字・黒字の構成分析!I$35,"▲", "-")), 2)), NA())</f>
        <v>7.36</v>
      </c>
      <c r="J35" s="166" t="e">
        <f>IF(ROUND(VALUE(SUBSTITUTE(連結実質赤字比率に係る赤字・黒字の構成分析!J$35,"▲", "-")), 2) &lt; 0, ABS(ROUND(VALUE(SUBSTITUTE(連結実質赤字比率に係る赤字・黒字の構成分析!J$35,"▲", "-")), 2)), NA())</f>
        <v>#N/A</v>
      </c>
      <c r="K35" s="166">
        <f>IF(ROUND(VALUE(SUBSTITUTE(連結実質赤字比率に係る赤字・黒字の構成分析!J$35,"▲", "-")), 2) &gt;= 0, ABS(ROUND(VALUE(SUBSTITUTE(連結実質赤字比率に係る赤字・黒字の構成分析!J$35,"▲", "-")), 2)), NA())</f>
        <v>7.09</v>
      </c>
    </row>
    <row r="36" spans="1:16" x14ac:dyDescent="0.15">
      <c r="A36" s="166" t="str">
        <f>IF(連結実質赤字比率に係る赤字・黒字の構成分析!C$34="",NA(),連結実質赤字比率に係る赤字・黒字の構成分析!C$34)</f>
        <v>安芸太田町病院事業会計</v>
      </c>
      <c r="B36" s="166" t="e">
        <f>IF(ROUND(VALUE(SUBSTITUTE(連結実質赤字比率に係る赤字・黒字の構成分析!F$34,"▲", "-")), 2) &lt; 0, ABS(ROUND(VALUE(SUBSTITUTE(連結実質赤字比率に係る赤字・黒字の構成分析!F$34,"▲", "-")), 2)), NA())</f>
        <v>#N/A</v>
      </c>
      <c r="C36" s="166">
        <f>IF(ROUND(VALUE(SUBSTITUTE(連結実質赤字比率に係る赤字・黒字の構成分析!F$34,"▲", "-")), 2) &gt;= 0, ABS(ROUND(VALUE(SUBSTITUTE(連結実質赤字比率に係る赤字・黒字の構成分析!F$34,"▲", "-")), 2)), NA())</f>
        <v>16.420000000000002</v>
      </c>
      <c r="D36" s="166" t="e">
        <f>IF(ROUND(VALUE(SUBSTITUTE(連結実質赤字比率に係る赤字・黒字の構成分析!G$34,"▲", "-")), 2) &lt; 0, ABS(ROUND(VALUE(SUBSTITUTE(連結実質赤字比率に係る赤字・黒字の構成分析!G$34,"▲", "-")), 2)), NA())</f>
        <v>#N/A</v>
      </c>
      <c r="E36" s="166">
        <f>IF(ROUND(VALUE(SUBSTITUTE(連結実質赤字比率に係る赤字・黒字の構成分析!G$34,"▲", "-")), 2) &gt;= 0, ABS(ROUND(VALUE(SUBSTITUTE(連結実質赤字比率に係る赤字・黒字の構成分析!G$34,"▲", "-")), 2)), NA())</f>
        <v>17.64</v>
      </c>
      <c r="F36" s="166" t="e">
        <f>IF(ROUND(VALUE(SUBSTITUTE(連結実質赤字比率に係る赤字・黒字の構成分析!H$34,"▲", "-")), 2) &lt; 0, ABS(ROUND(VALUE(SUBSTITUTE(連結実質赤字比率に係る赤字・黒字の構成分析!H$34,"▲", "-")), 2)), NA())</f>
        <v>#N/A</v>
      </c>
      <c r="G36" s="166">
        <f>IF(ROUND(VALUE(SUBSTITUTE(連結実質赤字比率に係る赤字・黒字の構成分析!H$34,"▲", "-")), 2) &gt;= 0, ABS(ROUND(VALUE(SUBSTITUTE(連結実質赤字比率に係る赤字・黒字の構成分析!H$34,"▲", "-")), 2)), NA())</f>
        <v>18.89</v>
      </c>
      <c r="H36" s="166" t="e">
        <f>IF(ROUND(VALUE(SUBSTITUTE(連結実質赤字比率に係る赤字・黒字の構成分析!I$34,"▲", "-")), 2) &lt; 0, ABS(ROUND(VALUE(SUBSTITUTE(連結実質赤字比率に係る赤字・黒字の構成分析!I$34,"▲", "-")), 2)), NA())</f>
        <v>#N/A</v>
      </c>
      <c r="I36" s="166">
        <f>IF(ROUND(VALUE(SUBSTITUTE(連結実質赤字比率に係る赤字・黒字の構成分析!I$34,"▲", "-")), 2) &gt;= 0, ABS(ROUND(VALUE(SUBSTITUTE(連結実質赤字比率に係る赤字・黒字の構成分析!I$34,"▲", "-")), 2)), NA())</f>
        <v>18.52</v>
      </c>
      <c r="J36" s="166" t="e">
        <f>IF(ROUND(VALUE(SUBSTITUTE(連結実質赤字比率に係る赤字・黒字の構成分析!J$34,"▲", "-")), 2) &lt; 0, ABS(ROUND(VALUE(SUBSTITUTE(連結実質赤字比率に係る赤字・黒字の構成分析!J$34,"▲", "-")), 2)), NA())</f>
        <v>#N/A</v>
      </c>
      <c r="K36" s="166">
        <f>IF(ROUND(VALUE(SUBSTITUTE(連結実質赤字比率に係る赤字・黒字の構成分析!J$34,"▲", "-")), 2) &gt;= 0, ABS(ROUND(VALUE(SUBSTITUTE(連結実質赤字比率に係る赤字・黒字の構成分析!J$34,"▲", "-")), 2)), NA())</f>
        <v>22.17</v>
      </c>
    </row>
    <row r="39" spans="1:16" x14ac:dyDescent="0.15">
      <c r="A39" s="139" t="s">
        <v>60</v>
      </c>
    </row>
    <row r="40" spans="1:16" x14ac:dyDescent="0.15">
      <c r="A40" s="167"/>
      <c r="B40" s="167" t="str">
        <f>'実質公債費比率（分子）の構造'!K$44</f>
        <v>H29</v>
      </c>
      <c r="C40" s="167"/>
      <c r="D40" s="167"/>
      <c r="E40" s="167" t="str">
        <f>'実質公債費比率（分子）の構造'!L$44</f>
        <v>H30</v>
      </c>
      <c r="F40" s="167"/>
      <c r="G40" s="167"/>
      <c r="H40" s="167" t="str">
        <f>'実質公債費比率（分子）の構造'!M$44</f>
        <v>R01</v>
      </c>
      <c r="I40" s="167"/>
      <c r="J40" s="167"/>
      <c r="K40" s="167" t="str">
        <f>'実質公債費比率（分子）の構造'!N$44</f>
        <v>R02</v>
      </c>
      <c r="L40" s="167"/>
      <c r="M40" s="167"/>
      <c r="N40" s="167" t="str">
        <f>'実質公債費比率（分子）の構造'!O$44</f>
        <v>R03</v>
      </c>
      <c r="O40" s="167"/>
      <c r="P40" s="167"/>
    </row>
    <row r="41" spans="1:16" x14ac:dyDescent="0.15">
      <c r="A41" s="167"/>
      <c r="B41" s="167" t="s">
        <v>61</v>
      </c>
      <c r="C41" s="167"/>
      <c r="D41" s="167" t="s">
        <v>62</v>
      </c>
      <c r="E41" s="167" t="s">
        <v>61</v>
      </c>
      <c r="F41" s="167"/>
      <c r="G41" s="167" t="s">
        <v>62</v>
      </c>
      <c r="H41" s="167" t="s">
        <v>61</v>
      </c>
      <c r="I41" s="167"/>
      <c r="J41" s="167" t="s">
        <v>62</v>
      </c>
      <c r="K41" s="167" t="s">
        <v>61</v>
      </c>
      <c r="L41" s="167"/>
      <c r="M41" s="167" t="s">
        <v>62</v>
      </c>
      <c r="N41" s="167" t="s">
        <v>61</v>
      </c>
      <c r="O41" s="167"/>
      <c r="P41" s="167" t="s">
        <v>62</v>
      </c>
    </row>
    <row r="42" spans="1:16" x14ac:dyDescent="0.15">
      <c r="A42" s="167" t="s">
        <v>63</v>
      </c>
      <c r="B42" s="167"/>
      <c r="C42" s="167"/>
      <c r="D42" s="167">
        <f>'実質公債費比率（分子）の構造'!K$52</f>
        <v>930</v>
      </c>
      <c r="E42" s="167"/>
      <c r="F42" s="167"/>
      <c r="G42" s="167">
        <f>'実質公債費比率（分子）の構造'!L$52</f>
        <v>922</v>
      </c>
      <c r="H42" s="167"/>
      <c r="I42" s="167"/>
      <c r="J42" s="167">
        <f>'実質公債費比率（分子）の構造'!M$52</f>
        <v>985</v>
      </c>
      <c r="K42" s="167"/>
      <c r="L42" s="167"/>
      <c r="M42" s="167">
        <f>'実質公債費比率（分子）の構造'!N$52</f>
        <v>1037</v>
      </c>
      <c r="N42" s="167"/>
      <c r="O42" s="167"/>
      <c r="P42" s="167">
        <f>'実質公債費比率（分子）の構造'!O$52</f>
        <v>1029</v>
      </c>
    </row>
    <row r="43" spans="1:16" x14ac:dyDescent="0.15">
      <c r="A43" s="167" t="s">
        <v>64</v>
      </c>
      <c r="B43" s="167" t="str">
        <f>'実質公債費比率（分子）の構造'!K$51</f>
        <v>-</v>
      </c>
      <c r="C43" s="167"/>
      <c r="D43" s="167"/>
      <c r="E43" s="167" t="str">
        <f>'実質公債費比率（分子）の構造'!L$51</f>
        <v>-</v>
      </c>
      <c r="F43" s="167"/>
      <c r="G43" s="167"/>
      <c r="H43" s="167" t="str">
        <f>'実質公債費比率（分子）の構造'!M$51</f>
        <v>-</v>
      </c>
      <c r="I43" s="167"/>
      <c r="J43" s="167"/>
      <c r="K43" s="167" t="str">
        <f>'実質公債費比率（分子）の構造'!N$51</f>
        <v>-</v>
      </c>
      <c r="L43" s="167"/>
      <c r="M43" s="167"/>
      <c r="N43" s="167" t="str">
        <f>'実質公債費比率（分子）の構造'!O$51</f>
        <v>-</v>
      </c>
      <c r="O43" s="167"/>
      <c r="P43" s="167"/>
    </row>
    <row r="44" spans="1:16" x14ac:dyDescent="0.15">
      <c r="A44" s="167" t="s">
        <v>65</v>
      </c>
      <c r="B44" s="167" t="str">
        <f>'実質公債費比率（分子）の構造'!K$50</f>
        <v>-</v>
      </c>
      <c r="C44" s="167"/>
      <c r="D44" s="167"/>
      <c r="E44" s="167" t="str">
        <f>'実質公債費比率（分子）の構造'!L$50</f>
        <v>-</v>
      </c>
      <c r="F44" s="167"/>
      <c r="G44" s="167"/>
      <c r="H44" s="167" t="str">
        <f>'実質公債費比率（分子）の構造'!M$50</f>
        <v>-</v>
      </c>
      <c r="I44" s="167"/>
      <c r="J44" s="167"/>
      <c r="K44" s="167" t="str">
        <f>'実質公債費比率（分子）の構造'!N$50</f>
        <v>-</v>
      </c>
      <c r="L44" s="167"/>
      <c r="M44" s="167"/>
      <c r="N44" s="167" t="str">
        <f>'実質公債費比率（分子）の構造'!O$50</f>
        <v>-</v>
      </c>
      <c r="O44" s="167"/>
      <c r="P44" s="167"/>
    </row>
    <row r="45" spans="1:16" x14ac:dyDescent="0.15">
      <c r="A45" s="167" t="s">
        <v>66</v>
      </c>
      <c r="B45" s="167" t="str">
        <f>'実質公債費比率（分子）の構造'!K$49</f>
        <v>-</v>
      </c>
      <c r="C45" s="167"/>
      <c r="D45" s="167"/>
      <c r="E45" s="167" t="str">
        <f>'実質公債費比率（分子）の構造'!L$49</f>
        <v>-</v>
      </c>
      <c r="F45" s="167"/>
      <c r="G45" s="167"/>
      <c r="H45" s="167" t="str">
        <f>'実質公債費比率（分子）の構造'!M$49</f>
        <v>-</v>
      </c>
      <c r="I45" s="167"/>
      <c r="J45" s="167"/>
      <c r="K45" s="167" t="str">
        <f>'実質公債費比率（分子）の構造'!N$49</f>
        <v>-</v>
      </c>
      <c r="L45" s="167"/>
      <c r="M45" s="167"/>
      <c r="N45" s="167" t="str">
        <f>'実質公債費比率（分子）の構造'!O$49</f>
        <v>-</v>
      </c>
      <c r="O45" s="167"/>
      <c r="P45" s="167"/>
    </row>
    <row r="46" spans="1:16" x14ac:dyDescent="0.15">
      <c r="A46" s="167" t="s">
        <v>67</v>
      </c>
      <c r="B46" s="167">
        <f>'実質公債費比率（分子）の構造'!K$48</f>
        <v>425</v>
      </c>
      <c r="C46" s="167"/>
      <c r="D46" s="167"/>
      <c r="E46" s="167">
        <f>'実質公債費比率（分子）の構造'!L$48</f>
        <v>387</v>
      </c>
      <c r="F46" s="167"/>
      <c r="G46" s="167"/>
      <c r="H46" s="167">
        <f>'実質公債費比率（分子）の構造'!M$48</f>
        <v>330</v>
      </c>
      <c r="I46" s="167"/>
      <c r="J46" s="167"/>
      <c r="K46" s="167">
        <f>'実質公債費比率（分子）の構造'!N$48</f>
        <v>298</v>
      </c>
      <c r="L46" s="167"/>
      <c r="M46" s="167"/>
      <c r="N46" s="167">
        <f>'実質公債費比率（分子）の構造'!O$48</f>
        <v>300</v>
      </c>
      <c r="O46" s="167"/>
      <c r="P46" s="167"/>
    </row>
    <row r="47" spans="1:16" x14ac:dyDescent="0.15">
      <c r="A47" s="167" t="s">
        <v>68</v>
      </c>
      <c r="B47" s="167" t="str">
        <f>'実質公債費比率（分子）の構造'!K$47</f>
        <v>-</v>
      </c>
      <c r="C47" s="167"/>
      <c r="D47" s="167"/>
      <c r="E47" s="167" t="str">
        <f>'実質公債費比率（分子）の構造'!L$47</f>
        <v>-</v>
      </c>
      <c r="F47" s="167"/>
      <c r="G47" s="167"/>
      <c r="H47" s="167" t="str">
        <f>'実質公債費比率（分子）の構造'!M$47</f>
        <v>-</v>
      </c>
      <c r="I47" s="167"/>
      <c r="J47" s="167"/>
      <c r="K47" s="167" t="str">
        <f>'実質公債費比率（分子）の構造'!N$47</f>
        <v>-</v>
      </c>
      <c r="L47" s="167"/>
      <c r="M47" s="167"/>
      <c r="N47" s="167" t="str">
        <f>'実質公債費比率（分子）の構造'!O$47</f>
        <v>-</v>
      </c>
      <c r="O47" s="167"/>
      <c r="P47" s="167"/>
    </row>
    <row r="48" spans="1:16" x14ac:dyDescent="0.15">
      <c r="A48" s="167" t="s">
        <v>69</v>
      </c>
      <c r="B48" s="167" t="str">
        <f>'実質公債費比率（分子）の構造'!K$46</f>
        <v>-</v>
      </c>
      <c r="C48" s="167"/>
      <c r="D48" s="167"/>
      <c r="E48" s="167" t="str">
        <f>'実質公債費比率（分子）の構造'!L$46</f>
        <v>-</v>
      </c>
      <c r="F48" s="167"/>
      <c r="G48" s="167"/>
      <c r="H48" s="167" t="str">
        <f>'実質公債費比率（分子）の構造'!M$46</f>
        <v>-</v>
      </c>
      <c r="I48" s="167"/>
      <c r="J48" s="167"/>
      <c r="K48" s="167" t="str">
        <f>'実質公債費比率（分子）の構造'!N$46</f>
        <v>-</v>
      </c>
      <c r="L48" s="167"/>
      <c r="M48" s="167"/>
      <c r="N48" s="167" t="str">
        <f>'実質公債費比率（分子）の構造'!O$46</f>
        <v>-</v>
      </c>
      <c r="O48" s="167"/>
      <c r="P48" s="167"/>
    </row>
    <row r="49" spans="1:16" x14ac:dyDescent="0.15">
      <c r="A49" s="167" t="s">
        <v>70</v>
      </c>
      <c r="B49" s="167">
        <f>'実質公債費比率（分子）の構造'!K$45</f>
        <v>947</v>
      </c>
      <c r="C49" s="167"/>
      <c r="D49" s="167"/>
      <c r="E49" s="167">
        <f>'実質公債費比率（分子）の構造'!L$45</f>
        <v>962</v>
      </c>
      <c r="F49" s="167"/>
      <c r="G49" s="167"/>
      <c r="H49" s="167">
        <f>'実質公債費比率（分子）の構造'!M$45</f>
        <v>1151</v>
      </c>
      <c r="I49" s="167"/>
      <c r="J49" s="167"/>
      <c r="K49" s="167">
        <f>'実質公債費比率（分子）の構造'!N$45</f>
        <v>1208</v>
      </c>
      <c r="L49" s="167"/>
      <c r="M49" s="167"/>
      <c r="N49" s="167">
        <f>'実質公債費比率（分子）の構造'!O$45</f>
        <v>1218</v>
      </c>
      <c r="O49" s="167"/>
      <c r="P49" s="167"/>
    </row>
    <row r="50" spans="1:16" x14ac:dyDescent="0.15">
      <c r="A50" s="167" t="s">
        <v>71</v>
      </c>
      <c r="B50" s="167" t="e">
        <f>NA()</f>
        <v>#N/A</v>
      </c>
      <c r="C50" s="167">
        <f>IF(ISNUMBER('実質公債費比率（分子）の構造'!K$53),'実質公債費比率（分子）の構造'!K$53,NA())</f>
        <v>442</v>
      </c>
      <c r="D50" s="167" t="e">
        <f>NA()</f>
        <v>#N/A</v>
      </c>
      <c r="E50" s="167" t="e">
        <f>NA()</f>
        <v>#N/A</v>
      </c>
      <c r="F50" s="167">
        <f>IF(ISNUMBER('実質公債費比率（分子）の構造'!L$53),'実質公債費比率（分子）の構造'!L$53,NA())</f>
        <v>427</v>
      </c>
      <c r="G50" s="167" t="e">
        <f>NA()</f>
        <v>#N/A</v>
      </c>
      <c r="H50" s="167" t="e">
        <f>NA()</f>
        <v>#N/A</v>
      </c>
      <c r="I50" s="167">
        <f>IF(ISNUMBER('実質公債費比率（分子）の構造'!M$53),'実質公債費比率（分子）の構造'!M$53,NA())</f>
        <v>496</v>
      </c>
      <c r="J50" s="167" t="e">
        <f>NA()</f>
        <v>#N/A</v>
      </c>
      <c r="K50" s="167" t="e">
        <f>NA()</f>
        <v>#N/A</v>
      </c>
      <c r="L50" s="167">
        <f>IF(ISNUMBER('実質公債費比率（分子）の構造'!N$53),'実質公債費比率（分子）の構造'!N$53,NA())</f>
        <v>469</v>
      </c>
      <c r="M50" s="167" t="e">
        <f>NA()</f>
        <v>#N/A</v>
      </c>
      <c r="N50" s="167" t="e">
        <f>NA()</f>
        <v>#N/A</v>
      </c>
      <c r="O50" s="167">
        <f>IF(ISNUMBER('実質公債費比率（分子）の構造'!O$53),'実質公債費比率（分子）の構造'!O$53,NA())</f>
        <v>489</v>
      </c>
      <c r="P50" s="167" t="e">
        <f>NA()</f>
        <v>#N/A</v>
      </c>
    </row>
    <row r="53" spans="1:16" x14ac:dyDescent="0.15">
      <c r="A53" s="139" t="s">
        <v>72</v>
      </c>
    </row>
    <row r="54" spans="1:16" x14ac:dyDescent="0.15">
      <c r="A54" s="166"/>
      <c r="B54" s="166" t="str">
        <f>'将来負担比率（分子）の構造'!I$40</f>
        <v>H29</v>
      </c>
      <c r="C54" s="166"/>
      <c r="D54" s="166"/>
      <c r="E54" s="166" t="str">
        <f>'将来負担比率（分子）の構造'!J$40</f>
        <v>H30</v>
      </c>
      <c r="F54" s="166"/>
      <c r="G54" s="166"/>
      <c r="H54" s="166" t="str">
        <f>'将来負担比率（分子）の構造'!K$40</f>
        <v>R01</v>
      </c>
      <c r="I54" s="166"/>
      <c r="J54" s="166"/>
      <c r="K54" s="166" t="str">
        <f>'将来負担比率（分子）の構造'!L$40</f>
        <v>R02</v>
      </c>
      <c r="L54" s="166"/>
      <c r="M54" s="166"/>
      <c r="N54" s="166" t="str">
        <f>'将来負担比率（分子）の構造'!M$40</f>
        <v>R03</v>
      </c>
      <c r="O54" s="166"/>
      <c r="P54" s="166"/>
    </row>
    <row r="55" spans="1:16" x14ac:dyDescent="0.15">
      <c r="A55" s="166"/>
      <c r="B55" s="166" t="s">
        <v>73</v>
      </c>
      <c r="C55" s="166"/>
      <c r="D55" s="166" t="s">
        <v>74</v>
      </c>
      <c r="E55" s="166" t="s">
        <v>73</v>
      </c>
      <c r="F55" s="166"/>
      <c r="G55" s="166" t="s">
        <v>74</v>
      </c>
      <c r="H55" s="166" t="s">
        <v>73</v>
      </c>
      <c r="I55" s="166"/>
      <c r="J55" s="166" t="s">
        <v>74</v>
      </c>
      <c r="K55" s="166" t="s">
        <v>73</v>
      </c>
      <c r="L55" s="166"/>
      <c r="M55" s="166" t="s">
        <v>74</v>
      </c>
      <c r="N55" s="166" t="s">
        <v>73</v>
      </c>
      <c r="O55" s="166"/>
      <c r="P55" s="166" t="s">
        <v>74</v>
      </c>
    </row>
    <row r="56" spans="1:16" x14ac:dyDescent="0.15">
      <c r="A56" s="166" t="s">
        <v>43</v>
      </c>
      <c r="B56" s="166"/>
      <c r="C56" s="166"/>
      <c r="D56" s="166">
        <f>'将来負担比率（分子）の構造'!I$52</f>
        <v>9444</v>
      </c>
      <c r="E56" s="166"/>
      <c r="F56" s="166"/>
      <c r="G56" s="166">
        <f>'将来負担比率（分子）の構造'!J$52</f>
        <v>9407</v>
      </c>
      <c r="H56" s="166"/>
      <c r="I56" s="166"/>
      <c r="J56" s="166">
        <f>'将来負担比率（分子）の構造'!K$52</f>
        <v>9165</v>
      </c>
      <c r="K56" s="166"/>
      <c r="L56" s="166"/>
      <c r="M56" s="166">
        <f>'将来負担比率（分子）の構造'!L$52</f>
        <v>9426</v>
      </c>
      <c r="N56" s="166"/>
      <c r="O56" s="166"/>
      <c r="P56" s="166">
        <f>'将来負担比率（分子）の構造'!M$52</f>
        <v>8989</v>
      </c>
    </row>
    <row r="57" spans="1:16" x14ac:dyDescent="0.15">
      <c r="A57" s="166" t="s">
        <v>42</v>
      </c>
      <c r="B57" s="166"/>
      <c r="C57" s="166"/>
      <c r="D57" s="166">
        <f>'将来負担比率（分子）の構造'!I$51</f>
        <v>27</v>
      </c>
      <c r="E57" s="166"/>
      <c r="F57" s="166"/>
      <c r="G57" s="166">
        <f>'将来負担比率（分子）の構造'!J$51</f>
        <v>20</v>
      </c>
      <c r="H57" s="166"/>
      <c r="I57" s="166"/>
      <c r="J57" s="166">
        <f>'将来負担比率（分子）の構造'!K$51</f>
        <v>13</v>
      </c>
      <c r="K57" s="166"/>
      <c r="L57" s="166"/>
      <c r="M57" s="166">
        <f>'将来負担比率（分子）の構造'!L$51</f>
        <v>9</v>
      </c>
      <c r="N57" s="166"/>
      <c r="O57" s="166"/>
      <c r="P57" s="166">
        <f>'将来負担比率（分子）の構造'!M$51</f>
        <v>4</v>
      </c>
    </row>
    <row r="58" spans="1:16" x14ac:dyDescent="0.15">
      <c r="A58" s="166" t="s">
        <v>41</v>
      </c>
      <c r="B58" s="166"/>
      <c r="C58" s="166"/>
      <c r="D58" s="166">
        <f>'将来負担比率（分子）の構造'!I$50</f>
        <v>4233</v>
      </c>
      <c r="E58" s="166"/>
      <c r="F58" s="166"/>
      <c r="G58" s="166">
        <f>'将来負担比率（分子）の構造'!J$50</f>
        <v>3852</v>
      </c>
      <c r="H58" s="166"/>
      <c r="I58" s="166"/>
      <c r="J58" s="166">
        <f>'将来負担比率（分子）の構造'!K$50</f>
        <v>3298</v>
      </c>
      <c r="K58" s="166"/>
      <c r="L58" s="166"/>
      <c r="M58" s="166">
        <f>'将来負担比率（分子）の構造'!L$50</f>
        <v>3557</v>
      </c>
      <c r="N58" s="166"/>
      <c r="O58" s="166"/>
      <c r="P58" s="166">
        <f>'将来負担比率（分子）の構造'!M$50</f>
        <v>4046</v>
      </c>
    </row>
    <row r="59" spans="1:16" x14ac:dyDescent="0.15">
      <c r="A59" s="166" t="s">
        <v>39</v>
      </c>
      <c r="B59" s="166" t="str">
        <f>'将来負担比率（分子）の構造'!I$49</f>
        <v>-</v>
      </c>
      <c r="C59" s="166"/>
      <c r="D59" s="166"/>
      <c r="E59" s="166" t="str">
        <f>'将来負担比率（分子）の構造'!J$49</f>
        <v>-</v>
      </c>
      <c r="F59" s="166"/>
      <c r="G59" s="166"/>
      <c r="H59" s="166" t="str">
        <f>'将来負担比率（分子）の構造'!K$49</f>
        <v>-</v>
      </c>
      <c r="I59" s="166"/>
      <c r="J59" s="166"/>
      <c r="K59" s="166" t="str">
        <f>'将来負担比率（分子）の構造'!L$49</f>
        <v>-</v>
      </c>
      <c r="L59" s="166"/>
      <c r="M59" s="166"/>
      <c r="N59" s="166" t="str">
        <f>'将来負担比率（分子）の構造'!M$49</f>
        <v>-</v>
      </c>
      <c r="O59" s="166"/>
      <c r="P59" s="166"/>
    </row>
    <row r="60" spans="1:16" x14ac:dyDescent="0.15">
      <c r="A60" s="166" t="s">
        <v>38</v>
      </c>
      <c r="B60" s="166" t="str">
        <f>'将来負担比率（分子）の構造'!I$48</f>
        <v>-</v>
      </c>
      <c r="C60" s="166"/>
      <c r="D60" s="166"/>
      <c r="E60" s="166" t="str">
        <f>'将来負担比率（分子）の構造'!J$48</f>
        <v>-</v>
      </c>
      <c r="F60" s="166"/>
      <c r="G60" s="166"/>
      <c r="H60" s="166" t="str">
        <f>'将来負担比率（分子）の構造'!K$48</f>
        <v>-</v>
      </c>
      <c r="I60" s="166"/>
      <c r="J60" s="166"/>
      <c r="K60" s="166" t="str">
        <f>'将来負担比率（分子）の構造'!L$48</f>
        <v>-</v>
      </c>
      <c r="L60" s="166"/>
      <c r="M60" s="166"/>
      <c r="N60" s="166" t="str">
        <f>'将来負担比率（分子）の構造'!M$48</f>
        <v>-</v>
      </c>
      <c r="O60" s="166"/>
      <c r="P60" s="166"/>
    </row>
    <row r="61" spans="1:16" x14ac:dyDescent="0.15">
      <c r="A61" s="166" t="s">
        <v>36</v>
      </c>
      <c r="B61" s="166" t="str">
        <f>'将来負担比率（分子）の構造'!I$46</f>
        <v>-</v>
      </c>
      <c r="C61" s="166"/>
      <c r="D61" s="166"/>
      <c r="E61" s="166" t="str">
        <f>'将来負担比率（分子）の構造'!J$46</f>
        <v>-</v>
      </c>
      <c r="F61" s="166"/>
      <c r="G61" s="166"/>
      <c r="H61" s="166" t="str">
        <f>'将来負担比率（分子）の構造'!K$46</f>
        <v>-</v>
      </c>
      <c r="I61" s="166"/>
      <c r="J61" s="166"/>
      <c r="K61" s="166" t="str">
        <f>'将来負担比率（分子）の構造'!L$46</f>
        <v>-</v>
      </c>
      <c r="L61" s="166"/>
      <c r="M61" s="166"/>
      <c r="N61" s="166" t="str">
        <f>'将来負担比率（分子）の構造'!M$46</f>
        <v>-</v>
      </c>
      <c r="O61" s="166"/>
      <c r="P61" s="166"/>
    </row>
    <row r="62" spans="1:16" x14ac:dyDescent="0.15">
      <c r="A62" s="166" t="s">
        <v>35</v>
      </c>
      <c r="B62" s="166">
        <f>'将来負担比率（分子）の構造'!I$45</f>
        <v>847</v>
      </c>
      <c r="C62" s="166"/>
      <c r="D62" s="166"/>
      <c r="E62" s="166">
        <f>'将来負担比率（分子）の構造'!J$45</f>
        <v>781</v>
      </c>
      <c r="F62" s="166"/>
      <c r="G62" s="166"/>
      <c r="H62" s="166">
        <f>'将来負担比率（分子）の構造'!K$45</f>
        <v>688</v>
      </c>
      <c r="I62" s="166"/>
      <c r="J62" s="166"/>
      <c r="K62" s="166">
        <f>'将来負担比率（分子）の構造'!L$45</f>
        <v>766</v>
      </c>
      <c r="L62" s="166"/>
      <c r="M62" s="166"/>
      <c r="N62" s="166">
        <f>'将来負担比率（分子）の構造'!M$45</f>
        <v>726</v>
      </c>
      <c r="O62" s="166"/>
      <c r="P62" s="166"/>
    </row>
    <row r="63" spans="1:16" x14ac:dyDescent="0.15">
      <c r="A63" s="166" t="s">
        <v>34</v>
      </c>
      <c r="B63" s="166" t="str">
        <f>'将来負担比率（分子）の構造'!I$44</f>
        <v>-</v>
      </c>
      <c r="C63" s="166"/>
      <c r="D63" s="166"/>
      <c r="E63" s="166" t="str">
        <f>'将来負担比率（分子）の構造'!J$44</f>
        <v>-</v>
      </c>
      <c r="F63" s="166"/>
      <c r="G63" s="166"/>
      <c r="H63" s="166" t="str">
        <f>'将来負担比率（分子）の構造'!K$44</f>
        <v>-</v>
      </c>
      <c r="I63" s="166"/>
      <c r="J63" s="166"/>
      <c r="K63" s="166" t="str">
        <f>'将来負担比率（分子）の構造'!L$44</f>
        <v>-</v>
      </c>
      <c r="L63" s="166"/>
      <c r="M63" s="166"/>
      <c r="N63" s="166" t="str">
        <f>'将来負担比率（分子）の構造'!M$44</f>
        <v>-</v>
      </c>
      <c r="O63" s="166"/>
      <c r="P63" s="166"/>
    </row>
    <row r="64" spans="1:16" x14ac:dyDescent="0.15">
      <c r="A64" s="166" t="s">
        <v>33</v>
      </c>
      <c r="B64" s="166">
        <f>'将来負担比率（分子）の構造'!I$43</f>
        <v>3209</v>
      </c>
      <c r="C64" s="166"/>
      <c r="D64" s="166"/>
      <c r="E64" s="166">
        <f>'将来負担比率（分子）の構造'!J$43</f>
        <v>2871</v>
      </c>
      <c r="F64" s="166"/>
      <c r="G64" s="166"/>
      <c r="H64" s="166">
        <f>'将来負担比率（分子）の構造'!K$43</f>
        <v>2630</v>
      </c>
      <c r="I64" s="166"/>
      <c r="J64" s="166"/>
      <c r="K64" s="166">
        <f>'将来負担比率（分子）の構造'!L$43</f>
        <v>2373</v>
      </c>
      <c r="L64" s="166"/>
      <c r="M64" s="166"/>
      <c r="N64" s="166">
        <f>'将来負担比率（分子）の構造'!M$43</f>
        <v>2173</v>
      </c>
      <c r="O64" s="166"/>
      <c r="P64" s="166"/>
    </row>
    <row r="65" spans="1:16" x14ac:dyDescent="0.15">
      <c r="A65" s="166" t="s">
        <v>32</v>
      </c>
      <c r="B65" s="166">
        <f>'将来負担比率（分子）の構造'!I$42</f>
        <v>82</v>
      </c>
      <c r="C65" s="166"/>
      <c r="D65" s="166"/>
      <c r="E65" s="166">
        <f>'将来負担比率（分子）の構造'!J$42</f>
        <v>71</v>
      </c>
      <c r="F65" s="166"/>
      <c r="G65" s="166"/>
      <c r="H65" s="166">
        <f>'将来負担比率（分子）の構造'!K$42</f>
        <v>62</v>
      </c>
      <c r="I65" s="166"/>
      <c r="J65" s="166"/>
      <c r="K65" s="166">
        <f>'将来負担比率（分子）の構造'!L$42</f>
        <v>54</v>
      </c>
      <c r="L65" s="166"/>
      <c r="M65" s="166"/>
      <c r="N65" s="166">
        <f>'将来負担比率（分子）の構造'!M$42</f>
        <v>47</v>
      </c>
      <c r="O65" s="166"/>
      <c r="P65" s="166"/>
    </row>
    <row r="66" spans="1:16" x14ac:dyDescent="0.15">
      <c r="A66" s="166" t="s">
        <v>31</v>
      </c>
      <c r="B66" s="166">
        <f>'将来負担比率（分子）の構造'!I$41</f>
        <v>12158</v>
      </c>
      <c r="C66" s="166"/>
      <c r="D66" s="166"/>
      <c r="E66" s="166">
        <f>'将来負担比率（分子）の構造'!J$41</f>
        <v>11809</v>
      </c>
      <c r="F66" s="166"/>
      <c r="G66" s="166"/>
      <c r="H66" s="166">
        <f>'将来負担比率（分子）の構造'!K$41</f>
        <v>11370</v>
      </c>
      <c r="I66" s="166"/>
      <c r="J66" s="166"/>
      <c r="K66" s="166">
        <f>'将来負担比率（分子）の構造'!L$41</f>
        <v>11322</v>
      </c>
      <c r="L66" s="166"/>
      <c r="M66" s="166"/>
      <c r="N66" s="166">
        <f>'将来負担比率（分子）の構造'!M$41</f>
        <v>10887</v>
      </c>
      <c r="O66" s="166"/>
      <c r="P66" s="166"/>
    </row>
    <row r="67" spans="1:16" x14ac:dyDescent="0.15">
      <c r="A67" s="166" t="s">
        <v>75</v>
      </c>
      <c r="B67" s="166" t="e">
        <f>NA()</f>
        <v>#N/A</v>
      </c>
      <c r="C67" s="166">
        <f>IF(ISNUMBER('将来負担比率（分子）の構造'!I$53), IF('将来負担比率（分子）の構造'!I$53 &lt; 0, 0, '将来負担比率（分子）の構造'!I$53), NA())</f>
        <v>2591</v>
      </c>
      <c r="D67" s="166" t="e">
        <f>NA()</f>
        <v>#N/A</v>
      </c>
      <c r="E67" s="166" t="e">
        <f>NA()</f>
        <v>#N/A</v>
      </c>
      <c r="F67" s="166">
        <f>IF(ISNUMBER('将来負担比率（分子）の構造'!J$53), IF('将来負担比率（分子）の構造'!J$53 &lt; 0, 0, '将来負担比率（分子）の構造'!J$53), NA())</f>
        <v>2254</v>
      </c>
      <c r="G67" s="166" t="e">
        <f>NA()</f>
        <v>#N/A</v>
      </c>
      <c r="H67" s="166" t="e">
        <f>NA()</f>
        <v>#N/A</v>
      </c>
      <c r="I67" s="166">
        <f>IF(ISNUMBER('将来負担比率（分子）の構造'!K$53), IF('将来負担比率（分子）の構造'!K$53 &lt; 0, 0, '将来負担比率（分子）の構造'!K$53), NA())</f>
        <v>2274</v>
      </c>
      <c r="J67" s="166" t="e">
        <f>NA()</f>
        <v>#N/A</v>
      </c>
      <c r="K67" s="166" t="e">
        <f>NA()</f>
        <v>#N/A</v>
      </c>
      <c r="L67" s="166">
        <f>IF(ISNUMBER('将来負担比率（分子）の構造'!L$53), IF('将来負担比率（分子）の構造'!L$53 &lt; 0, 0, '将来負担比率（分子）の構造'!L$53), NA())</f>
        <v>1523</v>
      </c>
      <c r="M67" s="166" t="e">
        <f>NA()</f>
        <v>#N/A</v>
      </c>
      <c r="N67" s="166" t="e">
        <f>NA()</f>
        <v>#N/A</v>
      </c>
      <c r="O67" s="166">
        <f>IF(ISNUMBER('将来負担比率（分子）の構造'!M$53), IF('将来負担比率（分子）の構造'!M$53 &lt; 0, 0, '将来負担比率（分子）の構造'!M$53), NA())</f>
        <v>793</v>
      </c>
      <c r="P67" s="166" t="e">
        <f>NA()</f>
        <v>#N/A</v>
      </c>
    </row>
    <row r="70" spans="1:16" x14ac:dyDescent="0.15">
      <c r="A70" s="168" t="s">
        <v>76</v>
      </c>
      <c r="B70" s="168"/>
      <c r="C70" s="168"/>
      <c r="D70" s="168"/>
      <c r="E70" s="168"/>
      <c r="F70" s="168"/>
    </row>
    <row r="71" spans="1:16" x14ac:dyDescent="0.15">
      <c r="A71" s="169"/>
      <c r="B71" s="169" t="str">
        <f>基金残高に係る経年分析!F54</f>
        <v>R01</v>
      </c>
      <c r="C71" s="169" t="str">
        <f>基金残高に係る経年分析!G54</f>
        <v>R02</v>
      </c>
      <c r="D71" s="169" t="str">
        <f>基金残高に係る経年分析!H54</f>
        <v>R03</v>
      </c>
    </row>
    <row r="72" spans="1:16" x14ac:dyDescent="0.15">
      <c r="A72" s="169" t="s">
        <v>77</v>
      </c>
      <c r="B72" s="170">
        <f>基金残高に係る経年分析!F55</f>
        <v>2165</v>
      </c>
      <c r="C72" s="170">
        <f>基金残高に係る経年分析!G55</f>
        <v>2399</v>
      </c>
      <c r="D72" s="170">
        <f>基金残高に係る経年分析!H55</f>
        <v>2846</v>
      </c>
    </row>
    <row r="73" spans="1:16" x14ac:dyDescent="0.15">
      <c r="A73" s="169" t="s">
        <v>78</v>
      </c>
      <c r="B73" s="170">
        <f>基金残高に係る経年分析!F56</f>
        <v>315</v>
      </c>
      <c r="C73" s="170">
        <f>基金残高に係る経年分析!G56</f>
        <v>315</v>
      </c>
      <c r="D73" s="170">
        <f>基金残高に係る経年分析!H56</f>
        <v>360</v>
      </c>
    </row>
    <row r="74" spans="1:16" x14ac:dyDescent="0.15">
      <c r="A74" s="169" t="s">
        <v>79</v>
      </c>
      <c r="B74" s="170">
        <f>基金残高に係る経年分析!F57</f>
        <v>1581</v>
      </c>
      <c r="C74" s="170">
        <f>基金残高に係る経年分析!G57</f>
        <v>1578</v>
      </c>
      <c r="D74" s="170">
        <f>基金残高に係る経年分析!H57</f>
        <v>1484</v>
      </c>
    </row>
  </sheetData>
  <sheetProtection algorithmName="SHA-512" hashValue="pmtRHhq4DhR/IZjsjmuAMkVqGEweTtXaiyCSi2k3etWIHVkf/DEYqxLU46izGZzdI1TB1VuGq2mw9q5uOqPziw==" saltValue="+FmNfimOIuY6LEAqxV/sQ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0"/>
  <sheetViews>
    <sheetView showGridLines="0" topLeftCell="A4" workbookViewId="0">
      <selection activeCell="A4" sqref="A4"/>
    </sheetView>
  </sheetViews>
  <sheetFormatPr defaultColWidth="0" defaultRowHeight="11.25" customHeight="1" zeroHeight="1" x14ac:dyDescent="0.15"/>
  <cols>
    <col min="1" max="1" width="1.625" style="205" customWidth="1"/>
    <col min="2" max="2" width="2.375" style="205" customWidth="1"/>
    <col min="3" max="16" width="2.625" style="205" customWidth="1"/>
    <col min="17" max="17" width="2.375" style="205" customWidth="1"/>
    <col min="18" max="95" width="1.625" style="205" customWidth="1"/>
    <col min="96" max="133" width="1.625" style="212" customWidth="1"/>
    <col min="134" max="143" width="1.625" style="205" customWidth="1"/>
    <col min="144" max="16384" width="0" style="205" hidden="1"/>
  </cols>
  <sheetData>
    <row r="1" spans="2:143" ht="22.5" customHeight="1" thickBot="1" x14ac:dyDescent="0.2">
      <c r="B1" s="203"/>
      <c r="C1" s="204"/>
      <c r="D1" s="204"/>
      <c r="E1" s="204"/>
      <c r="F1" s="204"/>
      <c r="G1" s="204"/>
      <c r="H1" s="204"/>
      <c r="I1" s="204"/>
      <c r="J1" s="204"/>
      <c r="K1" s="204"/>
      <c r="L1" s="204"/>
      <c r="M1" s="204"/>
      <c r="N1" s="204"/>
      <c r="O1" s="204"/>
      <c r="P1" s="204"/>
      <c r="Q1" s="204"/>
      <c r="R1" s="204"/>
      <c r="S1" s="204"/>
      <c r="T1" s="204"/>
      <c r="U1" s="204"/>
      <c r="V1" s="204"/>
      <c r="W1" s="204"/>
      <c r="X1" s="204"/>
      <c r="Y1" s="204"/>
      <c r="Z1" s="204"/>
      <c r="AA1" s="204"/>
      <c r="AB1" s="204"/>
      <c r="AC1" s="204"/>
      <c r="AD1" s="204"/>
      <c r="AE1" s="204"/>
      <c r="AF1" s="204"/>
      <c r="AG1" s="204"/>
      <c r="AH1" s="204"/>
      <c r="AI1" s="204"/>
      <c r="AJ1" s="204"/>
      <c r="AK1" s="204"/>
      <c r="AL1" s="204"/>
      <c r="AM1" s="204"/>
      <c r="AN1" s="204"/>
      <c r="AO1" s="204"/>
      <c r="AP1" s="204"/>
      <c r="AQ1" s="204"/>
      <c r="AR1" s="204"/>
      <c r="AS1" s="204"/>
      <c r="AT1" s="204"/>
      <c r="AU1" s="204"/>
      <c r="AV1" s="204"/>
      <c r="AW1" s="204"/>
      <c r="AX1" s="204"/>
      <c r="AY1" s="204"/>
      <c r="AZ1" s="204"/>
      <c r="BA1" s="204"/>
      <c r="BB1" s="204"/>
      <c r="BC1" s="204"/>
      <c r="BD1" s="204"/>
      <c r="BE1" s="204"/>
      <c r="BF1" s="204"/>
      <c r="BG1" s="204"/>
      <c r="BH1" s="204"/>
      <c r="BI1" s="204"/>
      <c r="BJ1" s="204"/>
      <c r="BK1" s="204"/>
      <c r="BL1" s="204"/>
      <c r="BM1" s="204"/>
      <c r="BN1" s="204"/>
      <c r="BO1" s="204"/>
      <c r="BP1" s="204"/>
      <c r="BQ1" s="204"/>
      <c r="BR1" s="204"/>
      <c r="BS1" s="204"/>
      <c r="BT1" s="204"/>
      <c r="BU1" s="204"/>
      <c r="BV1" s="204"/>
      <c r="BW1" s="204"/>
      <c r="BX1" s="204"/>
      <c r="BY1" s="204"/>
      <c r="BZ1" s="204"/>
      <c r="CA1" s="204"/>
      <c r="CB1" s="204"/>
      <c r="CC1" s="204"/>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27" t="s">
        <v>560</v>
      </c>
      <c r="DI1" s="728"/>
      <c r="DJ1" s="728"/>
      <c r="DK1" s="728"/>
      <c r="DL1" s="728"/>
      <c r="DM1" s="728"/>
      <c r="DN1" s="729"/>
      <c r="DO1" s="205"/>
      <c r="DP1" s="727" t="s">
        <v>214</v>
      </c>
      <c r="DQ1" s="728"/>
      <c r="DR1" s="728"/>
      <c r="DS1" s="728"/>
      <c r="DT1" s="728"/>
      <c r="DU1" s="728"/>
      <c r="DV1" s="728"/>
      <c r="DW1" s="728"/>
      <c r="DX1" s="728"/>
      <c r="DY1" s="728"/>
      <c r="DZ1" s="728"/>
      <c r="EA1" s="728"/>
      <c r="EB1" s="728"/>
      <c r="EC1" s="729"/>
      <c r="ED1" s="204"/>
      <c r="EE1" s="204"/>
      <c r="EF1" s="204"/>
      <c r="EG1" s="204"/>
      <c r="EH1" s="204"/>
      <c r="EI1" s="204"/>
      <c r="EJ1" s="204"/>
      <c r="EK1" s="204"/>
      <c r="EL1" s="204"/>
      <c r="EM1" s="204"/>
    </row>
    <row r="2" spans="2:143" ht="22.5" customHeight="1" x14ac:dyDescent="0.15">
      <c r="B2" s="206" t="s">
        <v>215</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689" t="s">
        <v>216</v>
      </c>
      <c r="C3" s="690"/>
      <c r="D3" s="690"/>
      <c r="E3" s="690"/>
      <c r="F3" s="690"/>
      <c r="G3" s="690"/>
      <c r="H3" s="690"/>
      <c r="I3" s="690"/>
      <c r="J3" s="690"/>
      <c r="K3" s="690"/>
      <c r="L3" s="690"/>
      <c r="M3" s="690"/>
      <c r="N3" s="690"/>
      <c r="O3" s="690"/>
      <c r="P3" s="690"/>
      <c r="Q3" s="690"/>
      <c r="R3" s="690"/>
      <c r="S3" s="690"/>
      <c r="T3" s="690"/>
      <c r="U3" s="690"/>
      <c r="V3" s="690"/>
      <c r="W3" s="690"/>
      <c r="X3" s="690"/>
      <c r="Y3" s="690"/>
      <c r="Z3" s="690"/>
      <c r="AA3" s="690"/>
      <c r="AB3" s="690"/>
      <c r="AC3" s="690"/>
      <c r="AD3" s="690"/>
      <c r="AE3" s="690"/>
      <c r="AF3" s="690"/>
      <c r="AG3" s="690"/>
      <c r="AH3" s="690"/>
      <c r="AI3" s="690"/>
      <c r="AJ3" s="690"/>
      <c r="AK3" s="690"/>
      <c r="AL3" s="690"/>
      <c r="AM3" s="690"/>
      <c r="AN3" s="690"/>
      <c r="AO3" s="690"/>
      <c r="AP3" s="689" t="s">
        <v>217</v>
      </c>
      <c r="AQ3" s="690"/>
      <c r="AR3" s="690"/>
      <c r="AS3" s="690"/>
      <c r="AT3" s="690"/>
      <c r="AU3" s="690"/>
      <c r="AV3" s="690"/>
      <c r="AW3" s="690"/>
      <c r="AX3" s="690"/>
      <c r="AY3" s="690"/>
      <c r="AZ3" s="690"/>
      <c r="BA3" s="690"/>
      <c r="BB3" s="690"/>
      <c r="BC3" s="690"/>
      <c r="BD3" s="690"/>
      <c r="BE3" s="690"/>
      <c r="BF3" s="690"/>
      <c r="BG3" s="690"/>
      <c r="BH3" s="690"/>
      <c r="BI3" s="690"/>
      <c r="BJ3" s="690"/>
      <c r="BK3" s="690"/>
      <c r="BL3" s="690"/>
      <c r="BM3" s="690"/>
      <c r="BN3" s="690"/>
      <c r="BO3" s="690"/>
      <c r="BP3" s="690"/>
      <c r="BQ3" s="690"/>
      <c r="BR3" s="690"/>
      <c r="BS3" s="690"/>
      <c r="BT3" s="690"/>
      <c r="BU3" s="690"/>
      <c r="BV3" s="690"/>
      <c r="BW3" s="690"/>
      <c r="BX3" s="690"/>
      <c r="BY3" s="690"/>
      <c r="BZ3" s="690"/>
      <c r="CA3" s="690"/>
      <c r="CB3" s="691"/>
      <c r="CD3" s="689" t="s">
        <v>561</v>
      </c>
      <c r="CE3" s="690"/>
      <c r="CF3" s="690"/>
      <c r="CG3" s="690"/>
      <c r="CH3" s="690"/>
      <c r="CI3" s="690"/>
      <c r="CJ3" s="690"/>
      <c r="CK3" s="690"/>
      <c r="CL3" s="690"/>
      <c r="CM3" s="690"/>
      <c r="CN3" s="690"/>
      <c r="CO3" s="690"/>
      <c r="CP3" s="690"/>
      <c r="CQ3" s="690"/>
      <c r="CR3" s="690"/>
      <c r="CS3" s="690"/>
      <c r="CT3" s="690"/>
      <c r="CU3" s="690"/>
      <c r="CV3" s="690"/>
      <c r="CW3" s="690"/>
      <c r="CX3" s="690"/>
      <c r="CY3" s="690"/>
      <c r="CZ3" s="690"/>
      <c r="DA3" s="690"/>
      <c r="DB3" s="690"/>
      <c r="DC3" s="690"/>
      <c r="DD3" s="690"/>
      <c r="DE3" s="690"/>
      <c r="DF3" s="690"/>
      <c r="DG3" s="690"/>
      <c r="DH3" s="690"/>
      <c r="DI3" s="690"/>
      <c r="DJ3" s="690"/>
      <c r="DK3" s="690"/>
      <c r="DL3" s="690"/>
      <c r="DM3" s="690"/>
      <c r="DN3" s="690"/>
      <c r="DO3" s="690"/>
      <c r="DP3" s="690"/>
      <c r="DQ3" s="690"/>
      <c r="DR3" s="690"/>
      <c r="DS3" s="690"/>
      <c r="DT3" s="690"/>
      <c r="DU3" s="690"/>
      <c r="DV3" s="690"/>
      <c r="DW3" s="690"/>
      <c r="DX3" s="690"/>
      <c r="DY3" s="690"/>
      <c r="DZ3" s="690"/>
      <c r="EA3" s="690"/>
      <c r="EB3" s="690"/>
      <c r="EC3" s="691"/>
    </row>
    <row r="4" spans="2:143" ht="11.25" customHeight="1" x14ac:dyDescent="0.15">
      <c r="B4" s="689" t="s">
        <v>1</v>
      </c>
      <c r="C4" s="690"/>
      <c r="D4" s="690"/>
      <c r="E4" s="690"/>
      <c r="F4" s="690"/>
      <c r="G4" s="690"/>
      <c r="H4" s="690"/>
      <c r="I4" s="690"/>
      <c r="J4" s="690"/>
      <c r="K4" s="690"/>
      <c r="L4" s="690"/>
      <c r="M4" s="690"/>
      <c r="N4" s="690"/>
      <c r="O4" s="690"/>
      <c r="P4" s="690"/>
      <c r="Q4" s="691"/>
      <c r="R4" s="689" t="s">
        <v>218</v>
      </c>
      <c r="S4" s="690"/>
      <c r="T4" s="690"/>
      <c r="U4" s="690"/>
      <c r="V4" s="690"/>
      <c r="W4" s="690"/>
      <c r="X4" s="690"/>
      <c r="Y4" s="691"/>
      <c r="Z4" s="689" t="s">
        <v>219</v>
      </c>
      <c r="AA4" s="690"/>
      <c r="AB4" s="690"/>
      <c r="AC4" s="691"/>
      <c r="AD4" s="689" t="s">
        <v>220</v>
      </c>
      <c r="AE4" s="690"/>
      <c r="AF4" s="690"/>
      <c r="AG4" s="690"/>
      <c r="AH4" s="690"/>
      <c r="AI4" s="690"/>
      <c r="AJ4" s="690"/>
      <c r="AK4" s="691"/>
      <c r="AL4" s="689" t="s">
        <v>219</v>
      </c>
      <c r="AM4" s="690"/>
      <c r="AN4" s="690"/>
      <c r="AO4" s="691"/>
      <c r="AP4" s="730" t="s">
        <v>221</v>
      </c>
      <c r="AQ4" s="730"/>
      <c r="AR4" s="730"/>
      <c r="AS4" s="730"/>
      <c r="AT4" s="730"/>
      <c r="AU4" s="730"/>
      <c r="AV4" s="730"/>
      <c r="AW4" s="730"/>
      <c r="AX4" s="730"/>
      <c r="AY4" s="730"/>
      <c r="AZ4" s="730"/>
      <c r="BA4" s="730"/>
      <c r="BB4" s="730"/>
      <c r="BC4" s="730"/>
      <c r="BD4" s="730"/>
      <c r="BE4" s="730"/>
      <c r="BF4" s="730"/>
      <c r="BG4" s="730" t="s">
        <v>222</v>
      </c>
      <c r="BH4" s="730"/>
      <c r="BI4" s="730"/>
      <c r="BJ4" s="730"/>
      <c r="BK4" s="730"/>
      <c r="BL4" s="730"/>
      <c r="BM4" s="730"/>
      <c r="BN4" s="730"/>
      <c r="BO4" s="730" t="s">
        <v>219</v>
      </c>
      <c r="BP4" s="730"/>
      <c r="BQ4" s="730"/>
      <c r="BR4" s="730"/>
      <c r="BS4" s="730" t="s">
        <v>223</v>
      </c>
      <c r="BT4" s="730"/>
      <c r="BU4" s="730"/>
      <c r="BV4" s="730"/>
      <c r="BW4" s="730"/>
      <c r="BX4" s="730"/>
      <c r="BY4" s="730"/>
      <c r="BZ4" s="730"/>
      <c r="CA4" s="730"/>
      <c r="CB4" s="730"/>
      <c r="CD4" s="689" t="s">
        <v>562</v>
      </c>
      <c r="CE4" s="690"/>
      <c r="CF4" s="690"/>
      <c r="CG4" s="690"/>
      <c r="CH4" s="690"/>
      <c r="CI4" s="690"/>
      <c r="CJ4" s="690"/>
      <c r="CK4" s="690"/>
      <c r="CL4" s="690"/>
      <c r="CM4" s="690"/>
      <c r="CN4" s="690"/>
      <c r="CO4" s="690"/>
      <c r="CP4" s="690"/>
      <c r="CQ4" s="690"/>
      <c r="CR4" s="690"/>
      <c r="CS4" s="690"/>
      <c r="CT4" s="690"/>
      <c r="CU4" s="690"/>
      <c r="CV4" s="690"/>
      <c r="CW4" s="690"/>
      <c r="CX4" s="690"/>
      <c r="CY4" s="690"/>
      <c r="CZ4" s="690"/>
      <c r="DA4" s="690"/>
      <c r="DB4" s="690"/>
      <c r="DC4" s="690"/>
      <c r="DD4" s="690"/>
      <c r="DE4" s="690"/>
      <c r="DF4" s="690"/>
      <c r="DG4" s="690"/>
      <c r="DH4" s="690"/>
      <c r="DI4" s="690"/>
      <c r="DJ4" s="690"/>
      <c r="DK4" s="690"/>
      <c r="DL4" s="690"/>
      <c r="DM4" s="690"/>
      <c r="DN4" s="690"/>
      <c r="DO4" s="690"/>
      <c r="DP4" s="690"/>
      <c r="DQ4" s="690"/>
      <c r="DR4" s="690"/>
      <c r="DS4" s="690"/>
      <c r="DT4" s="690"/>
      <c r="DU4" s="690"/>
      <c r="DV4" s="690"/>
      <c r="DW4" s="690"/>
      <c r="DX4" s="690"/>
      <c r="DY4" s="690"/>
      <c r="DZ4" s="690"/>
      <c r="EA4" s="690"/>
      <c r="EB4" s="690"/>
      <c r="EC4" s="691"/>
    </row>
    <row r="5" spans="2:143" ht="11.25" customHeight="1" x14ac:dyDescent="0.15">
      <c r="B5" s="686" t="s">
        <v>224</v>
      </c>
      <c r="C5" s="687"/>
      <c r="D5" s="687"/>
      <c r="E5" s="687"/>
      <c r="F5" s="687"/>
      <c r="G5" s="687"/>
      <c r="H5" s="687"/>
      <c r="I5" s="687"/>
      <c r="J5" s="687"/>
      <c r="K5" s="687"/>
      <c r="L5" s="687"/>
      <c r="M5" s="687"/>
      <c r="N5" s="687"/>
      <c r="O5" s="687"/>
      <c r="P5" s="687"/>
      <c r="Q5" s="688"/>
      <c r="R5" s="683">
        <v>821622</v>
      </c>
      <c r="S5" s="684"/>
      <c r="T5" s="684"/>
      <c r="U5" s="684"/>
      <c r="V5" s="684"/>
      <c r="W5" s="684"/>
      <c r="X5" s="684"/>
      <c r="Y5" s="712"/>
      <c r="Z5" s="725">
        <v>9.1</v>
      </c>
      <c r="AA5" s="725"/>
      <c r="AB5" s="725"/>
      <c r="AC5" s="725"/>
      <c r="AD5" s="726">
        <v>821622</v>
      </c>
      <c r="AE5" s="726"/>
      <c r="AF5" s="726"/>
      <c r="AG5" s="726"/>
      <c r="AH5" s="726"/>
      <c r="AI5" s="726"/>
      <c r="AJ5" s="726"/>
      <c r="AK5" s="726"/>
      <c r="AL5" s="713">
        <v>16.600000000000001</v>
      </c>
      <c r="AM5" s="699"/>
      <c r="AN5" s="699"/>
      <c r="AO5" s="714"/>
      <c r="AP5" s="686" t="s">
        <v>225</v>
      </c>
      <c r="AQ5" s="687"/>
      <c r="AR5" s="687"/>
      <c r="AS5" s="687"/>
      <c r="AT5" s="687"/>
      <c r="AU5" s="687"/>
      <c r="AV5" s="687"/>
      <c r="AW5" s="687"/>
      <c r="AX5" s="687"/>
      <c r="AY5" s="687"/>
      <c r="AZ5" s="687"/>
      <c r="BA5" s="687"/>
      <c r="BB5" s="687"/>
      <c r="BC5" s="687"/>
      <c r="BD5" s="687"/>
      <c r="BE5" s="687"/>
      <c r="BF5" s="688"/>
      <c r="BG5" s="636">
        <v>820983</v>
      </c>
      <c r="BH5" s="637"/>
      <c r="BI5" s="637"/>
      <c r="BJ5" s="637"/>
      <c r="BK5" s="637"/>
      <c r="BL5" s="637"/>
      <c r="BM5" s="637"/>
      <c r="BN5" s="638"/>
      <c r="BO5" s="662">
        <v>99.9</v>
      </c>
      <c r="BP5" s="662"/>
      <c r="BQ5" s="662"/>
      <c r="BR5" s="662"/>
      <c r="BS5" s="663" t="s">
        <v>138</v>
      </c>
      <c r="BT5" s="663"/>
      <c r="BU5" s="663"/>
      <c r="BV5" s="663"/>
      <c r="BW5" s="663"/>
      <c r="BX5" s="663"/>
      <c r="BY5" s="663"/>
      <c r="BZ5" s="663"/>
      <c r="CA5" s="663"/>
      <c r="CB5" s="708"/>
      <c r="CD5" s="689" t="s">
        <v>221</v>
      </c>
      <c r="CE5" s="690"/>
      <c r="CF5" s="690"/>
      <c r="CG5" s="690"/>
      <c r="CH5" s="690"/>
      <c r="CI5" s="690"/>
      <c r="CJ5" s="690"/>
      <c r="CK5" s="690"/>
      <c r="CL5" s="690"/>
      <c r="CM5" s="690"/>
      <c r="CN5" s="690"/>
      <c r="CO5" s="690"/>
      <c r="CP5" s="690"/>
      <c r="CQ5" s="691"/>
      <c r="CR5" s="689" t="s">
        <v>226</v>
      </c>
      <c r="CS5" s="690"/>
      <c r="CT5" s="690"/>
      <c r="CU5" s="690"/>
      <c r="CV5" s="690"/>
      <c r="CW5" s="690"/>
      <c r="CX5" s="690"/>
      <c r="CY5" s="691"/>
      <c r="CZ5" s="689" t="s">
        <v>219</v>
      </c>
      <c r="DA5" s="690"/>
      <c r="DB5" s="690"/>
      <c r="DC5" s="691"/>
      <c r="DD5" s="689" t="s">
        <v>227</v>
      </c>
      <c r="DE5" s="690"/>
      <c r="DF5" s="690"/>
      <c r="DG5" s="690"/>
      <c r="DH5" s="690"/>
      <c r="DI5" s="690"/>
      <c r="DJ5" s="690"/>
      <c r="DK5" s="690"/>
      <c r="DL5" s="690"/>
      <c r="DM5" s="690"/>
      <c r="DN5" s="690"/>
      <c r="DO5" s="690"/>
      <c r="DP5" s="691"/>
      <c r="DQ5" s="689" t="s">
        <v>228</v>
      </c>
      <c r="DR5" s="690"/>
      <c r="DS5" s="690"/>
      <c r="DT5" s="690"/>
      <c r="DU5" s="690"/>
      <c r="DV5" s="690"/>
      <c r="DW5" s="690"/>
      <c r="DX5" s="690"/>
      <c r="DY5" s="690"/>
      <c r="DZ5" s="690"/>
      <c r="EA5" s="690"/>
      <c r="EB5" s="690"/>
      <c r="EC5" s="691"/>
    </row>
    <row r="6" spans="2:143" ht="11.25" customHeight="1" x14ac:dyDescent="0.15">
      <c r="B6" s="633" t="s">
        <v>229</v>
      </c>
      <c r="C6" s="634"/>
      <c r="D6" s="634"/>
      <c r="E6" s="634"/>
      <c r="F6" s="634"/>
      <c r="G6" s="634"/>
      <c r="H6" s="634"/>
      <c r="I6" s="634"/>
      <c r="J6" s="634"/>
      <c r="K6" s="634"/>
      <c r="L6" s="634"/>
      <c r="M6" s="634"/>
      <c r="N6" s="634"/>
      <c r="O6" s="634"/>
      <c r="P6" s="634"/>
      <c r="Q6" s="635"/>
      <c r="R6" s="636">
        <v>100894</v>
      </c>
      <c r="S6" s="637"/>
      <c r="T6" s="637"/>
      <c r="U6" s="637"/>
      <c r="V6" s="637"/>
      <c r="W6" s="637"/>
      <c r="X6" s="637"/>
      <c r="Y6" s="638"/>
      <c r="Z6" s="662">
        <v>1.1000000000000001</v>
      </c>
      <c r="AA6" s="662"/>
      <c r="AB6" s="662"/>
      <c r="AC6" s="662"/>
      <c r="AD6" s="663">
        <v>100894</v>
      </c>
      <c r="AE6" s="663"/>
      <c r="AF6" s="663"/>
      <c r="AG6" s="663"/>
      <c r="AH6" s="663"/>
      <c r="AI6" s="663"/>
      <c r="AJ6" s="663"/>
      <c r="AK6" s="663"/>
      <c r="AL6" s="639">
        <v>2</v>
      </c>
      <c r="AM6" s="640"/>
      <c r="AN6" s="640"/>
      <c r="AO6" s="664"/>
      <c r="AP6" s="633" t="s">
        <v>563</v>
      </c>
      <c r="AQ6" s="634"/>
      <c r="AR6" s="634"/>
      <c r="AS6" s="634"/>
      <c r="AT6" s="634"/>
      <c r="AU6" s="634"/>
      <c r="AV6" s="634"/>
      <c r="AW6" s="634"/>
      <c r="AX6" s="634"/>
      <c r="AY6" s="634"/>
      <c r="AZ6" s="634"/>
      <c r="BA6" s="634"/>
      <c r="BB6" s="634"/>
      <c r="BC6" s="634"/>
      <c r="BD6" s="634"/>
      <c r="BE6" s="634"/>
      <c r="BF6" s="635"/>
      <c r="BG6" s="636">
        <v>820983</v>
      </c>
      <c r="BH6" s="637"/>
      <c r="BI6" s="637"/>
      <c r="BJ6" s="637"/>
      <c r="BK6" s="637"/>
      <c r="BL6" s="637"/>
      <c r="BM6" s="637"/>
      <c r="BN6" s="638"/>
      <c r="BO6" s="662">
        <v>99.9</v>
      </c>
      <c r="BP6" s="662"/>
      <c r="BQ6" s="662"/>
      <c r="BR6" s="662"/>
      <c r="BS6" s="663" t="s">
        <v>138</v>
      </c>
      <c r="BT6" s="663"/>
      <c r="BU6" s="663"/>
      <c r="BV6" s="663"/>
      <c r="BW6" s="663"/>
      <c r="BX6" s="663"/>
      <c r="BY6" s="663"/>
      <c r="BZ6" s="663"/>
      <c r="CA6" s="663"/>
      <c r="CB6" s="708"/>
      <c r="CD6" s="686" t="s">
        <v>230</v>
      </c>
      <c r="CE6" s="687"/>
      <c r="CF6" s="687"/>
      <c r="CG6" s="687"/>
      <c r="CH6" s="687"/>
      <c r="CI6" s="687"/>
      <c r="CJ6" s="687"/>
      <c r="CK6" s="687"/>
      <c r="CL6" s="687"/>
      <c r="CM6" s="687"/>
      <c r="CN6" s="687"/>
      <c r="CO6" s="687"/>
      <c r="CP6" s="687"/>
      <c r="CQ6" s="688"/>
      <c r="CR6" s="636">
        <v>67552</v>
      </c>
      <c r="CS6" s="637"/>
      <c r="CT6" s="637"/>
      <c r="CU6" s="637"/>
      <c r="CV6" s="637"/>
      <c r="CW6" s="637"/>
      <c r="CX6" s="637"/>
      <c r="CY6" s="638"/>
      <c r="CZ6" s="713">
        <v>0.8</v>
      </c>
      <c r="DA6" s="699"/>
      <c r="DB6" s="699"/>
      <c r="DC6" s="715"/>
      <c r="DD6" s="642" t="s">
        <v>138</v>
      </c>
      <c r="DE6" s="637"/>
      <c r="DF6" s="637"/>
      <c r="DG6" s="637"/>
      <c r="DH6" s="637"/>
      <c r="DI6" s="637"/>
      <c r="DJ6" s="637"/>
      <c r="DK6" s="637"/>
      <c r="DL6" s="637"/>
      <c r="DM6" s="637"/>
      <c r="DN6" s="637"/>
      <c r="DO6" s="637"/>
      <c r="DP6" s="638"/>
      <c r="DQ6" s="642">
        <v>67552</v>
      </c>
      <c r="DR6" s="637"/>
      <c r="DS6" s="637"/>
      <c r="DT6" s="637"/>
      <c r="DU6" s="637"/>
      <c r="DV6" s="637"/>
      <c r="DW6" s="637"/>
      <c r="DX6" s="637"/>
      <c r="DY6" s="637"/>
      <c r="DZ6" s="637"/>
      <c r="EA6" s="637"/>
      <c r="EB6" s="637"/>
      <c r="EC6" s="674"/>
    </row>
    <row r="7" spans="2:143" ht="11.25" customHeight="1" x14ac:dyDescent="0.15">
      <c r="B7" s="633" t="s">
        <v>231</v>
      </c>
      <c r="C7" s="634"/>
      <c r="D7" s="634"/>
      <c r="E7" s="634"/>
      <c r="F7" s="634"/>
      <c r="G7" s="634"/>
      <c r="H7" s="634"/>
      <c r="I7" s="634"/>
      <c r="J7" s="634"/>
      <c r="K7" s="634"/>
      <c r="L7" s="634"/>
      <c r="M7" s="634"/>
      <c r="N7" s="634"/>
      <c r="O7" s="634"/>
      <c r="P7" s="634"/>
      <c r="Q7" s="635"/>
      <c r="R7" s="636">
        <v>529</v>
      </c>
      <c r="S7" s="637"/>
      <c r="T7" s="637"/>
      <c r="U7" s="637"/>
      <c r="V7" s="637"/>
      <c r="W7" s="637"/>
      <c r="X7" s="637"/>
      <c r="Y7" s="638"/>
      <c r="Z7" s="662">
        <v>0</v>
      </c>
      <c r="AA7" s="662"/>
      <c r="AB7" s="662"/>
      <c r="AC7" s="662"/>
      <c r="AD7" s="663">
        <v>529</v>
      </c>
      <c r="AE7" s="663"/>
      <c r="AF7" s="663"/>
      <c r="AG7" s="663"/>
      <c r="AH7" s="663"/>
      <c r="AI7" s="663"/>
      <c r="AJ7" s="663"/>
      <c r="AK7" s="663"/>
      <c r="AL7" s="639">
        <v>0</v>
      </c>
      <c r="AM7" s="640"/>
      <c r="AN7" s="640"/>
      <c r="AO7" s="664"/>
      <c r="AP7" s="633" t="s">
        <v>232</v>
      </c>
      <c r="AQ7" s="634"/>
      <c r="AR7" s="634"/>
      <c r="AS7" s="634"/>
      <c r="AT7" s="634"/>
      <c r="AU7" s="634"/>
      <c r="AV7" s="634"/>
      <c r="AW7" s="634"/>
      <c r="AX7" s="634"/>
      <c r="AY7" s="634"/>
      <c r="AZ7" s="634"/>
      <c r="BA7" s="634"/>
      <c r="BB7" s="634"/>
      <c r="BC7" s="634"/>
      <c r="BD7" s="634"/>
      <c r="BE7" s="634"/>
      <c r="BF7" s="635"/>
      <c r="BG7" s="636">
        <v>245296</v>
      </c>
      <c r="BH7" s="637"/>
      <c r="BI7" s="637"/>
      <c r="BJ7" s="637"/>
      <c r="BK7" s="637"/>
      <c r="BL7" s="637"/>
      <c r="BM7" s="637"/>
      <c r="BN7" s="638"/>
      <c r="BO7" s="662">
        <v>29.9</v>
      </c>
      <c r="BP7" s="662"/>
      <c r="BQ7" s="662"/>
      <c r="BR7" s="662"/>
      <c r="BS7" s="663" t="s">
        <v>564</v>
      </c>
      <c r="BT7" s="663"/>
      <c r="BU7" s="663"/>
      <c r="BV7" s="663"/>
      <c r="BW7" s="663"/>
      <c r="BX7" s="663"/>
      <c r="BY7" s="663"/>
      <c r="BZ7" s="663"/>
      <c r="CA7" s="663"/>
      <c r="CB7" s="708"/>
      <c r="CD7" s="633" t="s">
        <v>233</v>
      </c>
      <c r="CE7" s="634"/>
      <c r="CF7" s="634"/>
      <c r="CG7" s="634"/>
      <c r="CH7" s="634"/>
      <c r="CI7" s="634"/>
      <c r="CJ7" s="634"/>
      <c r="CK7" s="634"/>
      <c r="CL7" s="634"/>
      <c r="CM7" s="634"/>
      <c r="CN7" s="634"/>
      <c r="CO7" s="634"/>
      <c r="CP7" s="634"/>
      <c r="CQ7" s="635"/>
      <c r="CR7" s="636">
        <v>2437260</v>
      </c>
      <c r="CS7" s="637"/>
      <c r="CT7" s="637"/>
      <c r="CU7" s="637"/>
      <c r="CV7" s="637"/>
      <c r="CW7" s="637"/>
      <c r="CX7" s="637"/>
      <c r="CY7" s="638"/>
      <c r="CZ7" s="662">
        <v>28.5</v>
      </c>
      <c r="DA7" s="662"/>
      <c r="DB7" s="662"/>
      <c r="DC7" s="662"/>
      <c r="DD7" s="642">
        <v>478679</v>
      </c>
      <c r="DE7" s="637"/>
      <c r="DF7" s="637"/>
      <c r="DG7" s="637"/>
      <c r="DH7" s="637"/>
      <c r="DI7" s="637"/>
      <c r="DJ7" s="637"/>
      <c r="DK7" s="637"/>
      <c r="DL7" s="637"/>
      <c r="DM7" s="637"/>
      <c r="DN7" s="637"/>
      <c r="DO7" s="637"/>
      <c r="DP7" s="638"/>
      <c r="DQ7" s="642">
        <v>1389471</v>
      </c>
      <c r="DR7" s="637"/>
      <c r="DS7" s="637"/>
      <c r="DT7" s="637"/>
      <c r="DU7" s="637"/>
      <c r="DV7" s="637"/>
      <c r="DW7" s="637"/>
      <c r="DX7" s="637"/>
      <c r="DY7" s="637"/>
      <c r="DZ7" s="637"/>
      <c r="EA7" s="637"/>
      <c r="EB7" s="637"/>
      <c r="EC7" s="674"/>
    </row>
    <row r="8" spans="2:143" ht="11.25" customHeight="1" x14ac:dyDescent="0.15">
      <c r="B8" s="633" t="s">
        <v>234</v>
      </c>
      <c r="C8" s="634"/>
      <c r="D8" s="634"/>
      <c r="E8" s="634"/>
      <c r="F8" s="634"/>
      <c r="G8" s="634"/>
      <c r="H8" s="634"/>
      <c r="I8" s="634"/>
      <c r="J8" s="634"/>
      <c r="K8" s="634"/>
      <c r="L8" s="634"/>
      <c r="M8" s="634"/>
      <c r="N8" s="634"/>
      <c r="O8" s="634"/>
      <c r="P8" s="634"/>
      <c r="Q8" s="635"/>
      <c r="R8" s="636">
        <v>3362</v>
      </c>
      <c r="S8" s="637"/>
      <c r="T8" s="637"/>
      <c r="U8" s="637"/>
      <c r="V8" s="637"/>
      <c r="W8" s="637"/>
      <c r="X8" s="637"/>
      <c r="Y8" s="638"/>
      <c r="Z8" s="662">
        <v>0</v>
      </c>
      <c r="AA8" s="662"/>
      <c r="AB8" s="662"/>
      <c r="AC8" s="662"/>
      <c r="AD8" s="663">
        <v>3362</v>
      </c>
      <c r="AE8" s="663"/>
      <c r="AF8" s="663"/>
      <c r="AG8" s="663"/>
      <c r="AH8" s="663"/>
      <c r="AI8" s="663"/>
      <c r="AJ8" s="663"/>
      <c r="AK8" s="663"/>
      <c r="AL8" s="639">
        <v>0.1</v>
      </c>
      <c r="AM8" s="640"/>
      <c r="AN8" s="640"/>
      <c r="AO8" s="664"/>
      <c r="AP8" s="633" t="s">
        <v>235</v>
      </c>
      <c r="AQ8" s="634"/>
      <c r="AR8" s="634"/>
      <c r="AS8" s="634"/>
      <c r="AT8" s="634"/>
      <c r="AU8" s="634"/>
      <c r="AV8" s="634"/>
      <c r="AW8" s="634"/>
      <c r="AX8" s="634"/>
      <c r="AY8" s="634"/>
      <c r="AZ8" s="634"/>
      <c r="BA8" s="634"/>
      <c r="BB8" s="634"/>
      <c r="BC8" s="634"/>
      <c r="BD8" s="634"/>
      <c r="BE8" s="634"/>
      <c r="BF8" s="635"/>
      <c r="BG8" s="636">
        <v>10304</v>
      </c>
      <c r="BH8" s="637"/>
      <c r="BI8" s="637"/>
      <c r="BJ8" s="637"/>
      <c r="BK8" s="637"/>
      <c r="BL8" s="637"/>
      <c r="BM8" s="637"/>
      <c r="BN8" s="638"/>
      <c r="BO8" s="662">
        <v>1.3</v>
      </c>
      <c r="BP8" s="662"/>
      <c r="BQ8" s="662"/>
      <c r="BR8" s="662"/>
      <c r="BS8" s="663" t="s">
        <v>565</v>
      </c>
      <c r="BT8" s="663"/>
      <c r="BU8" s="663"/>
      <c r="BV8" s="663"/>
      <c r="BW8" s="663"/>
      <c r="BX8" s="663"/>
      <c r="BY8" s="663"/>
      <c r="BZ8" s="663"/>
      <c r="CA8" s="663"/>
      <c r="CB8" s="708"/>
      <c r="CD8" s="633" t="s">
        <v>236</v>
      </c>
      <c r="CE8" s="634"/>
      <c r="CF8" s="634"/>
      <c r="CG8" s="634"/>
      <c r="CH8" s="634"/>
      <c r="CI8" s="634"/>
      <c r="CJ8" s="634"/>
      <c r="CK8" s="634"/>
      <c r="CL8" s="634"/>
      <c r="CM8" s="634"/>
      <c r="CN8" s="634"/>
      <c r="CO8" s="634"/>
      <c r="CP8" s="634"/>
      <c r="CQ8" s="635"/>
      <c r="CR8" s="636">
        <v>1631462</v>
      </c>
      <c r="CS8" s="637"/>
      <c r="CT8" s="637"/>
      <c r="CU8" s="637"/>
      <c r="CV8" s="637"/>
      <c r="CW8" s="637"/>
      <c r="CX8" s="637"/>
      <c r="CY8" s="638"/>
      <c r="CZ8" s="662">
        <v>19.100000000000001</v>
      </c>
      <c r="DA8" s="662"/>
      <c r="DB8" s="662"/>
      <c r="DC8" s="662"/>
      <c r="DD8" s="642">
        <v>120780</v>
      </c>
      <c r="DE8" s="637"/>
      <c r="DF8" s="637"/>
      <c r="DG8" s="637"/>
      <c r="DH8" s="637"/>
      <c r="DI8" s="637"/>
      <c r="DJ8" s="637"/>
      <c r="DK8" s="637"/>
      <c r="DL8" s="637"/>
      <c r="DM8" s="637"/>
      <c r="DN8" s="637"/>
      <c r="DO8" s="637"/>
      <c r="DP8" s="638"/>
      <c r="DQ8" s="642">
        <v>876193</v>
      </c>
      <c r="DR8" s="637"/>
      <c r="DS8" s="637"/>
      <c r="DT8" s="637"/>
      <c r="DU8" s="637"/>
      <c r="DV8" s="637"/>
      <c r="DW8" s="637"/>
      <c r="DX8" s="637"/>
      <c r="DY8" s="637"/>
      <c r="DZ8" s="637"/>
      <c r="EA8" s="637"/>
      <c r="EB8" s="637"/>
      <c r="EC8" s="674"/>
    </row>
    <row r="9" spans="2:143" ht="11.25" customHeight="1" x14ac:dyDescent="0.15">
      <c r="B9" s="633" t="s">
        <v>237</v>
      </c>
      <c r="C9" s="634"/>
      <c r="D9" s="634"/>
      <c r="E9" s="634"/>
      <c r="F9" s="634"/>
      <c r="G9" s="634"/>
      <c r="H9" s="634"/>
      <c r="I9" s="634"/>
      <c r="J9" s="634"/>
      <c r="K9" s="634"/>
      <c r="L9" s="634"/>
      <c r="M9" s="634"/>
      <c r="N9" s="634"/>
      <c r="O9" s="634"/>
      <c r="P9" s="634"/>
      <c r="Q9" s="635"/>
      <c r="R9" s="636">
        <v>3655</v>
      </c>
      <c r="S9" s="637"/>
      <c r="T9" s="637"/>
      <c r="U9" s="637"/>
      <c r="V9" s="637"/>
      <c r="W9" s="637"/>
      <c r="X9" s="637"/>
      <c r="Y9" s="638"/>
      <c r="Z9" s="662">
        <v>0</v>
      </c>
      <c r="AA9" s="662"/>
      <c r="AB9" s="662"/>
      <c r="AC9" s="662"/>
      <c r="AD9" s="663">
        <v>3655</v>
      </c>
      <c r="AE9" s="663"/>
      <c r="AF9" s="663"/>
      <c r="AG9" s="663"/>
      <c r="AH9" s="663"/>
      <c r="AI9" s="663"/>
      <c r="AJ9" s="663"/>
      <c r="AK9" s="663"/>
      <c r="AL9" s="639">
        <v>0.1</v>
      </c>
      <c r="AM9" s="640"/>
      <c r="AN9" s="640"/>
      <c r="AO9" s="664"/>
      <c r="AP9" s="633" t="s">
        <v>566</v>
      </c>
      <c r="AQ9" s="634"/>
      <c r="AR9" s="634"/>
      <c r="AS9" s="634"/>
      <c r="AT9" s="634"/>
      <c r="AU9" s="634"/>
      <c r="AV9" s="634"/>
      <c r="AW9" s="634"/>
      <c r="AX9" s="634"/>
      <c r="AY9" s="634"/>
      <c r="AZ9" s="634"/>
      <c r="BA9" s="634"/>
      <c r="BB9" s="634"/>
      <c r="BC9" s="634"/>
      <c r="BD9" s="634"/>
      <c r="BE9" s="634"/>
      <c r="BF9" s="635"/>
      <c r="BG9" s="636">
        <v>202175</v>
      </c>
      <c r="BH9" s="637"/>
      <c r="BI9" s="637"/>
      <c r="BJ9" s="637"/>
      <c r="BK9" s="637"/>
      <c r="BL9" s="637"/>
      <c r="BM9" s="637"/>
      <c r="BN9" s="638"/>
      <c r="BO9" s="662">
        <v>24.6</v>
      </c>
      <c r="BP9" s="662"/>
      <c r="BQ9" s="662"/>
      <c r="BR9" s="662"/>
      <c r="BS9" s="663" t="s">
        <v>564</v>
      </c>
      <c r="BT9" s="663"/>
      <c r="BU9" s="663"/>
      <c r="BV9" s="663"/>
      <c r="BW9" s="663"/>
      <c r="BX9" s="663"/>
      <c r="BY9" s="663"/>
      <c r="BZ9" s="663"/>
      <c r="CA9" s="663"/>
      <c r="CB9" s="708"/>
      <c r="CD9" s="633" t="s">
        <v>238</v>
      </c>
      <c r="CE9" s="634"/>
      <c r="CF9" s="634"/>
      <c r="CG9" s="634"/>
      <c r="CH9" s="634"/>
      <c r="CI9" s="634"/>
      <c r="CJ9" s="634"/>
      <c r="CK9" s="634"/>
      <c r="CL9" s="634"/>
      <c r="CM9" s="634"/>
      <c r="CN9" s="634"/>
      <c r="CO9" s="634"/>
      <c r="CP9" s="634"/>
      <c r="CQ9" s="635"/>
      <c r="CR9" s="636">
        <v>906476</v>
      </c>
      <c r="CS9" s="637"/>
      <c r="CT9" s="637"/>
      <c r="CU9" s="637"/>
      <c r="CV9" s="637"/>
      <c r="CW9" s="637"/>
      <c r="CX9" s="637"/>
      <c r="CY9" s="638"/>
      <c r="CZ9" s="662">
        <v>10.6</v>
      </c>
      <c r="DA9" s="662"/>
      <c r="DB9" s="662"/>
      <c r="DC9" s="662"/>
      <c r="DD9" s="642">
        <v>26992</v>
      </c>
      <c r="DE9" s="637"/>
      <c r="DF9" s="637"/>
      <c r="DG9" s="637"/>
      <c r="DH9" s="637"/>
      <c r="DI9" s="637"/>
      <c r="DJ9" s="637"/>
      <c r="DK9" s="637"/>
      <c r="DL9" s="637"/>
      <c r="DM9" s="637"/>
      <c r="DN9" s="637"/>
      <c r="DO9" s="637"/>
      <c r="DP9" s="638"/>
      <c r="DQ9" s="642">
        <v>666376</v>
      </c>
      <c r="DR9" s="637"/>
      <c r="DS9" s="637"/>
      <c r="DT9" s="637"/>
      <c r="DU9" s="637"/>
      <c r="DV9" s="637"/>
      <c r="DW9" s="637"/>
      <c r="DX9" s="637"/>
      <c r="DY9" s="637"/>
      <c r="DZ9" s="637"/>
      <c r="EA9" s="637"/>
      <c r="EB9" s="637"/>
      <c r="EC9" s="674"/>
    </row>
    <row r="10" spans="2:143" ht="11.25" customHeight="1" x14ac:dyDescent="0.15">
      <c r="B10" s="633" t="s">
        <v>567</v>
      </c>
      <c r="C10" s="634"/>
      <c r="D10" s="634"/>
      <c r="E10" s="634"/>
      <c r="F10" s="634"/>
      <c r="G10" s="634"/>
      <c r="H10" s="634"/>
      <c r="I10" s="634"/>
      <c r="J10" s="634"/>
      <c r="K10" s="634"/>
      <c r="L10" s="634"/>
      <c r="M10" s="634"/>
      <c r="N10" s="634"/>
      <c r="O10" s="634"/>
      <c r="P10" s="634"/>
      <c r="Q10" s="635"/>
      <c r="R10" s="636" t="s">
        <v>138</v>
      </c>
      <c r="S10" s="637"/>
      <c r="T10" s="637"/>
      <c r="U10" s="637"/>
      <c r="V10" s="637"/>
      <c r="W10" s="637"/>
      <c r="X10" s="637"/>
      <c r="Y10" s="638"/>
      <c r="Z10" s="662" t="s">
        <v>565</v>
      </c>
      <c r="AA10" s="662"/>
      <c r="AB10" s="662"/>
      <c r="AC10" s="662"/>
      <c r="AD10" s="663" t="s">
        <v>138</v>
      </c>
      <c r="AE10" s="663"/>
      <c r="AF10" s="663"/>
      <c r="AG10" s="663"/>
      <c r="AH10" s="663"/>
      <c r="AI10" s="663"/>
      <c r="AJ10" s="663"/>
      <c r="AK10" s="663"/>
      <c r="AL10" s="639" t="s">
        <v>138</v>
      </c>
      <c r="AM10" s="640"/>
      <c r="AN10" s="640"/>
      <c r="AO10" s="664"/>
      <c r="AP10" s="633" t="s">
        <v>239</v>
      </c>
      <c r="AQ10" s="634"/>
      <c r="AR10" s="634"/>
      <c r="AS10" s="634"/>
      <c r="AT10" s="634"/>
      <c r="AU10" s="634"/>
      <c r="AV10" s="634"/>
      <c r="AW10" s="634"/>
      <c r="AX10" s="634"/>
      <c r="AY10" s="634"/>
      <c r="AZ10" s="634"/>
      <c r="BA10" s="634"/>
      <c r="BB10" s="634"/>
      <c r="BC10" s="634"/>
      <c r="BD10" s="634"/>
      <c r="BE10" s="634"/>
      <c r="BF10" s="635"/>
      <c r="BG10" s="636">
        <v>17436</v>
      </c>
      <c r="BH10" s="637"/>
      <c r="BI10" s="637"/>
      <c r="BJ10" s="637"/>
      <c r="BK10" s="637"/>
      <c r="BL10" s="637"/>
      <c r="BM10" s="637"/>
      <c r="BN10" s="638"/>
      <c r="BO10" s="662">
        <v>2.1</v>
      </c>
      <c r="BP10" s="662"/>
      <c r="BQ10" s="662"/>
      <c r="BR10" s="662"/>
      <c r="BS10" s="663" t="s">
        <v>564</v>
      </c>
      <c r="BT10" s="663"/>
      <c r="BU10" s="663"/>
      <c r="BV10" s="663"/>
      <c r="BW10" s="663"/>
      <c r="BX10" s="663"/>
      <c r="BY10" s="663"/>
      <c r="BZ10" s="663"/>
      <c r="CA10" s="663"/>
      <c r="CB10" s="708"/>
      <c r="CD10" s="633" t="s">
        <v>240</v>
      </c>
      <c r="CE10" s="634"/>
      <c r="CF10" s="634"/>
      <c r="CG10" s="634"/>
      <c r="CH10" s="634"/>
      <c r="CI10" s="634"/>
      <c r="CJ10" s="634"/>
      <c r="CK10" s="634"/>
      <c r="CL10" s="634"/>
      <c r="CM10" s="634"/>
      <c r="CN10" s="634"/>
      <c r="CO10" s="634"/>
      <c r="CP10" s="634"/>
      <c r="CQ10" s="635"/>
      <c r="CR10" s="636">
        <v>3000</v>
      </c>
      <c r="CS10" s="637"/>
      <c r="CT10" s="637"/>
      <c r="CU10" s="637"/>
      <c r="CV10" s="637"/>
      <c r="CW10" s="637"/>
      <c r="CX10" s="637"/>
      <c r="CY10" s="638"/>
      <c r="CZ10" s="662">
        <v>0</v>
      </c>
      <c r="DA10" s="662"/>
      <c r="DB10" s="662"/>
      <c r="DC10" s="662"/>
      <c r="DD10" s="642" t="s">
        <v>564</v>
      </c>
      <c r="DE10" s="637"/>
      <c r="DF10" s="637"/>
      <c r="DG10" s="637"/>
      <c r="DH10" s="637"/>
      <c r="DI10" s="637"/>
      <c r="DJ10" s="637"/>
      <c r="DK10" s="637"/>
      <c r="DL10" s="637"/>
      <c r="DM10" s="637"/>
      <c r="DN10" s="637"/>
      <c r="DO10" s="637"/>
      <c r="DP10" s="638"/>
      <c r="DQ10" s="642" t="s">
        <v>565</v>
      </c>
      <c r="DR10" s="637"/>
      <c r="DS10" s="637"/>
      <c r="DT10" s="637"/>
      <c r="DU10" s="637"/>
      <c r="DV10" s="637"/>
      <c r="DW10" s="637"/>
      <c r="DX10" s="637"/>
      <c r="DY10" s="637"/>
      <c r="DZ10" s="637"/>
      <c r="EA10" s="637"/>
      <c r="EB10" s="637"/>
      <c r="EC10" s="674"/>
    </row>
    <row r="11" spans="2:143" ht="11.25" customHeight="1" x14ac:dyDescent="0.15">
      <c r="B11" s="633" t="s">
        <v>241</v>
      </c>
      <c r="C11" s="634"/>
      <c r="D11" s="634"/>
      <c r="E11" s="634"/>
      <c r="F11" s="634"/>
      <c r="G11" s="634"/>
      <c r="H11" s="634"/>
      <c r="I11" s="634"/>
      <c r="J11" s="634"/>
      <c r="K11" s="634"/>
      <c r="L11" s="634"/>
      <c r="M11" s="634"/>
      <c r="N11" s="634"/>
      <c r="O11" s="634"/>
      <c r="P11" s="634"/>
      <c r="Q11" s="635"/>
      <c r="R11" s="636">
        <v>151059</v>
      </c>
      <c r="S11" s="637"/>
      <c r="T11" s="637"/>
      <c r="U11" s="637"/>
      <c r="V11" s="637"/>
      <c r="W11" s="637"/>
      <c r="X11" s="637"/>
      <c r="Y11" s="638"/>
      <c r="Z11" s="639">
        <v>1.7</v>
      </c>
      <c r="AA11" s="640"/>
      <c r="AB11" s="640"/>
      <c r="AC11" s="641"/>
      <c r="AD11" s="642">
        <v>151059</v>
      </c>
      <c r="AE11" s="637"/>
      <c r="AF11" s="637"/>
      <c r="AG11" s="637"/>
      <c r="AH11" s="637"/>
      <c r="AI11" s="637"/>
      <c r="AJ11" s="637"/>
      <c r="AK11" s="638"/>
      <c r="AL11" s="639">
        <v>3</v>
      </c>
      <c r="AM11" s="640"/>
      <c r="AN11" s="640"/>
      <c r="AO11" s="664"/>
      <c r="AP11" s="633" t="s">
        <v>568</v>
      </c>
      <c r="AQ11" s="634"/>
      <c r="AR11" s="634"/>
      <c r="AS11" s="634"/>
      <c r="AT11" s="634"/>
      <c r="AU11" s="634"/>
      <c r="AV11" s="634"/>
      <c r="AW11" s="634"/>
      <c r="AX11" s="634"/>
      <c r="AY11" s="634"/>
      <c r="AZ11" s="634"/>
      <c r="BA11" s="634"/>
      <c r="BB11" s="634"/>
      <c r="BC11" s="634"/>
      <c r="BD11" s="634"/>
      <c r="BE11" s="634"/>
      <c r="BF11" s="635"/>
      <c r="BG11" s="636">
        <v>15381</v>
      </c>
      <c r="BH11" s="637"/>
      <c r="BI11" s="637"/>
      <c r="BJ11" s="637"/>
      <c r="BK11" s="637"/>
      <c r="BL11" s="637"/>
      <c r="BM11" s="637"/>
      <c r="BN11" s="638"/>
      <c r="BO11" s="662">
        <v>1.9</v>
      </c>
      <c r="BP11" s="662"/>
      <c r="BQ11" s="662"/>
      <c r="BR11" s="662"/>
      <c r="BS11" s="663" t="s">
        <v>564</v>
      </c>
      <c r="BT11" s="663"/>
      <c r="BU11" s="663"/>
      <c r="BV11" s="663"/>
      <c r="BW11" s="663"/>
      <c r="BX11" s="663"/>
      <c r="BY11" s="663"/>
      <c r="BZ11" s="663"/>
      <c r="CA11" s="663"/>
      <c r="CB11" s="708"/>
      <c r="CD11" s="633" t="s">
        <v>242</v>
      </c>
      <c r="CE11" s="634"/>
      <c r="CF11" s="634"/>
      <c r="CG11" s="634"/>
      <c r="CH11" s="634"/>
      <c r="CI11" s="634"/>
      <c r="CJ11" s="634"/>
      <c r="CK11" s="634"/>
      <c r="CL11" s="634"/>
      <c r="CM11" s="634"/>
      <c r="CN11" s="634"/>
      <c r="CO11" s="634"/>
      <c r="CP11" s="634"/>
      <c r="CQ11" s="635"/>
      <c r="CR11" s="636">
        <v>434560</v>
      </c>
      <c r="CS11" s="637"/>
      <c r="CT11" s="637"/>
      <c r="CU11" s="637"/>
      <c r="CV11" s="637"/>
      <c r="CW11" s="637"/>
      <c r="CX11" s="637"/>
      <c r="CY11" s="638"/>
      <c r="CZ11" s="662">
        <v>5.0999999999999996</v>
      </c>
      <c r="DA11" s="662"/>
      <c r="DB11" s="662"/>
      <c r="DC11" s="662"/>
      <c r="DD11" s="642">
        <v>34049</v>
      </c>
      <c r="DE11" s="637"/>
      <c r="DF11" s="637"/>
      <c r="DG11" s="637"/>
      <c r="DH11" s="637"/>
      <c r="DI11" s="637"/>
      <c r="DJ11" s="637"/>
      <c r="DK11" s="637"/>
      <c r="DL11" s="637"/>
      <c r="DM11" s="637"/>
      <c r="DN11" s="637"/>
      <c r="DO11" s="637"/>
      <c r="DP11" s="638"/>
      <c r="DQ11" s="642">
        <v>289108</v>
      </c>
      <c r="DR11" s="637"/>
      <c r="DS11" s="637"/>
      <c r="DT11" s="637"/>
      <c r="DU11" s="637"/>
      <c r="DV11" s="637"/>
      <c r="DW11" s="637"/>
      <c r="DX11" s="637"/>
      <c r="DY11" s="637"/>
      <c r="DZ11" s="637"/>
      <c r="EA11" s="637"/>
      <c r="EB11" s="637"/>
      <c r="EC11" s="674"/>
    </row>
    <row r="12" spans="2:143" ht="11.25" customHeight="1" x14ac:dyDescent="0.15">
      <c r="B12" s="633" t="s">
        <v>243</v>
      </c>
      <c r="C12" s="634"/>
      <c r="D12" s="634"/>
      <c r="E12" s="634"/>
      <c r="F12" s="634"/>
      <c r="G12" s="634"/>
      <c r="H12" s="634"/>
      <c r="I12" s="634"/>
      <c r="J12" s="634"/>
      <c r="K12" s="634"/>
      <c r="L12" s="634"/>
      <c r="M12" s="634"/>
      <c r="N12" s="634"/>
      <c r="O12" s="634"/>
      <c r="P12" s="634"/>
      <c r="Q12" s="635"/>
      <c r="R12" s="636" t="s">
        <v>138</v>
      </c>
      <c r="S12" s="637"/>
      <c r="T12" s="637"/>
      <c r="U12" s="637"/>
      <c r="V12" s="637"/>
      <c r="W12" s="637"/>
      <c r="X12" s="637"/>
      <c r="Y12" s="638"/>
      <c r="Z12" s="662" t="s">
        <v>138</v>
      </c>
      <c r="AA12" s="662"/>
      <c r="AB12" s="662"/>
      <c r="AC12" s="662"/>
      <c r="AD12" s="663" t="s">
        <v>565</v>
      </c>
      <c r="AE12" s="663"/>
      <c r="AF12" s="663"/>
      <c r="AG12" s="663"/>
      <c r="AH12" s="663"/>
      <c r="AI12" s="663"/>
      <c r="AJ12" s="663"/>
      <c r="AK12" s="663"/>
      <c r="AL12" s="639" t="s">
        <v>138</v>
      </c>
      <c r="AM12" s="640"/>
      <c r="AN12" s="640"/>
      <c r="AO12" s="664"/>
      <c r="AP12" s="633" t="s">
        <v>244</v>
      </c>
      <c r="AQ12" s="634"/>
      <c r="AR12" s="634"/>
      <c r="AS12" s="634"/>
      <c r="AT12" s="634"/>
      <c r="AU12" s="634"/>
      <c r="AV12" s="634"/>
      <c r="AW12" s="634"/>
      <c r="AX12" s="634"/>
      <c r="AY12" s="634"/>
      <c r="AZ12" s="634"/>
      <c r="BA12" s="634"/>
      <c r="BB12" s="634"/>
      <c r="BC12" s="634"/>
      <c r="BD12" s="634"/>
      <c r="BE12" s="634"/>
      <c r="BF12" s="635"/>
      <c r="BG12" s="636">
        <v>506933</v>
      </c>
      <c r="BH12" s="637"/>
      <c r="BI12" s="637"/>
      <c r="BJ12" s="637"/>
      <c r="BK12" s="637"/>
      <c r="BL12" s="637"/>
      <c r="BM12" s="637"/>
      <c r="BN12" s="638"/>
      <c r="BO12" s="662">
        <v>61.7</v>
      </c>
      <c r="BP12" s="662"/>
      <c r="BQ12" s="662"/>
      <c r="BR12" s="662"/>
      <c r="BS12" s="663" t="s">
        <v>565</v>
      </c>
      <c r="BT12" s="663"/>
      <c r="BU12" s="663"/>
      <c r="BV12" s="663"/>
      <c r="BW12" s="663"/>
      <c r="BX12" s="663"/>
      <c r="BY12" s="663"/>
      <c r="BZ12" s="663"/>
      <c r="CA12" s="663"/>
      <c r="CB12" s="708"/>
      <c r="CD12" s="633" t="s">
        <v>245</v>
      </c>
      <c r="CE12" s="634"/>
      <c r="CF12" s="634"/>
      <c r="CG12" s="634"/>
      <c r="CH12" s="634"/>
      <c r="CI12" s="634"/>
      <c r="CJ12" s="634"/>
      <c r="CK12" s="634"/>
      <c r="CL12" s="634"/>
      <c r="CM12" s="634"/>
      <c r="CN12" s="634"/>
      <c r="CO12" s="634"/>
      <c r="CP12" s="634"/>
      <c r="CQ12" s="635"/>
      <c r="CR12" s="636">
        <v>308099</v>
      </c>
      <c r="CS12" s="637"/>
      <c r="CT12" s="637"/>
      <c r="CU12" s="637"/>
      <c r="CV12" s="637"/>
      <c r="CW12" s="637"/>
      <c r="CX12" s="637"/>
      <c r="CY12" s="638"/>
      <c r="CZ12" s="662">
        <v>3.6</v>
      </c>
      <c r="DA12" s="662"/>
      <c r="DB12" s="662"/>
      <c r="DC12" s="662"/>
      <c r="DD12" s="642">
        <v>50259</v>
      </c>
      <c r="DE12" s="637"/>
      <c r="DF12" s="637"/>
      <c r="DG12" s="637"/>
      <c r="DH12" s="637"/>
      <c r="DI12" s="637"/>
      <c r="DJ12" s="637"/>
      <c r="DK12" s="637"/>
      <c r="DL12" s="637"/>
      <c r="DM12" s="637"/>
      <c r="DN12" s="637"/>
      <c r="DO12" s="637"/>
      <c r="DP12" s="638"/>
      <c r="DQ12" s="642">
        <v>152794</v>
      </c>
      <c r="DR12" s="637"/>
      <c r="DS12" s="637"/>
      <c r="DT12" s="637"/>
      <c r="DU12" s="637"/>
      <c r="DV12" s="637"/>
      <c r="DW12" s="637"/>
      <c r="DX12" s="637"/>
      <c r="DY12" s="637"/>
      <c r="DZ12" s="637"/>
      <c r="EA12" s="637"/>
      <c r="EB12" s="637"/>
      <c r="EC12" s="674"/>
    </row>
    <row r="13" spans="2:143" ht="11.25" customHeight="1" x14ac:dyDescent="0.15">
      <c r="B13" s="633" t="s">
        <v>246</v>
      </c>
      <c r="C13" s="634"/>
      <c r="D13" s="634"/>
      <c r="E13" s="634"/>
      <c r="F13" s="634"/>
      <c r="G13" s="634"/>
      <c r="H13" s="634"/>
      <c r="I13" s="634"/>
      <c r="J13" s="634"/>
      <c r="K13" s="634"/>
      <c r="L13" s="634"/>
      <c r="M13" s="634"/>
      <c r="N13" s="634"/>
      <c r="O13" s="634"/>
      <c r="P13" s="634"/>
      <c r="Q13" s="635"/>
      <c r="R13" s="636" t="s">
        <v>565</v>
      </c>
      <c r="S13" s="637"/>
      <c r="T13" s="637"/>
      <c r="U13" s="637"/>
      <c r="V13" s="637"/>
      <c r="W13" s="637"/>
      <c r="X13" s="637"/>
      <c r="Y13" s="638"/>
      <c r="Z13" s="662" t="s">
        <v>138</v>
      </c>
      <c r="AA13" s="662"/>
      <c r="AB13" s="662"/>
      <c r="AC13" s="662"/>
      <c r="AD13" s="663" t="s">
        <v>138</v>
      </c>
      <c r="AE13" s="663"/>
      <c r="AF13" s="663"/>
      <c r="AG13" s="663"/>
      <c r="AH13" s="663"/>
      <c r="AI13" s="663"/>
      <c r="AJ13" s="663"/>
      <c r="AK13" s="663"/>
      <c r="AL13" s="639" t="s">
        <v>565</v>
      </c>
      <c r="AM13" s="640"/>
      <c r="AN13" s="640"/>
      <c r="AO13" s="664"/>
      <c r="AP13" s="633" t="s">
        <v>569</v>
      </c>
      <c r="AQ13" s="634"/>
      <c r="AR13" s="634"/>
      <c r="AS13" s="634"/>
      <c r="AT13" s="634"/>
      <c r="AU13" s="634"/>
      <c r="AV13" s="634"/>
      <c r="AW13" s="634"/>
      <c r="AX13" s="634"/>
      <c r="AY13" s="634"/>
      <c r="AZ13" s="634"/>
      <c r="BA13" s="634"/>
      <c r="BB13" s="634"/>
      <c r="BC13" s="634"/>
      <c r="BD13" s="634"/>
      <c r="BE13" s="634"/>
      <c r="BF13" s="635"/>
      <c r="BG13" s="636">
        <v>414677</v>
      </c>
      <c r="BH13" s="637"/>
      <c r="BI13" s="637"/>
      <c r="BJ13" s="637"/>
      <c r="BK13" s="637"/>
      <c r="BL13" s="637"/>
      <c r="BM13" s="637"/>
      <c r="BN13" s="638"/>
      <c r="BO13" s="662">
        <v>50.5</v>
      </c>
      <c r="BP13" s="662"/>
      <c r="BQ13" s="662"/>
      <c r="BR13" s="662"/>
      <c r="BS13" s="663" t="s">
        <v>564</v>
      </c>
      <c r="BT13" s="663"/>
      <c r="BU13" s="663"/>
      <c r="BV13" s="663"/>
      <c r="BW13" s="663"/>
      <c r="BX13" s="663"/>
      <c r="BY13" s="663"/>
      <c r="BZ13" s="663"/>
      <c r="CA13" s="663"/>
      <c r="CB13" s="708"/>
      <c r="CD13" s="633" t="s">
        <v>247</v>
      </c>
      <c r="CE13" s="634"/>
      <c r="CF13" s="634"/>
      <c r="CG13" s="634"/>
      <c r="CH13" s="634"/>
      <c r="CI13" s="634"/>
      <c r="CJ13" s="634"/>
      <c r="CK13" s="634"/>
      <c r="CL13" s="634"/>
      <c r="CM13" s="634"/>
      <c r="CN13" s="634"/>
      <c r="CO13" s="634"/>
      <c r="CP13" s="634"/>
      <c r="CQ13" s="635"/>
      <c r="CR13" s="636">
        <v>807506</v>
      </c>
      <c r="CS13" s="637"/>
      <c r="CT13" s="637"/>
      <c r="CU13" s="637"/>
      <c r="CV13" s="637"/>
      <c r="CW13" s="637"/>
      <c r="CX13" s="637"/>
      <c r="CY13" s="638"/>
      <c r="CZ13" s="662">
        <v>9.4</v>
      </c>
      <c r="DA13" s="662"/>
      <c r="DB13" s="662"/>
      <c r="DC13" s="662"/>
      <c r="DD13" s="642">
        <v>275285</v>
      </c>
      <c r="DE13" s="637"/>
      <c r="DF13" s="637"/>
      <c r="DG13" s="637"/>
      <c r="DH13" s="637"/>
      <c r="DI13" s="637"/>
      <c r="DJ13" s="637"/>
      <c r="DK13" s="637"/>
      <c r="DL13" s="637"/>
      <c r="DM13" s="637"/>
      <c r="DN13" s="637"/>
      <c r="DO13" s="637"/>
      <c r="DP13" s="638"/>
      <c r="DQ13" s="642">
        <v>529299</v>
      </c>
      <c r="DR13" s="637"/>
      <c r="DS13" s="637"/>
      <c r="DT13" s="637"/>
      <c r="DU13" s="637"/>
      <c r="DV13" s="637"/>
      <c r="DW13" s="637"/>
      <c r="DX13" s="637"/>
      <c r="DY13" s="637"/>
      <c r="DZ13" s="637"/>
      <c r="EA13" s="637"/>
      <c r="EB13" s="637"/>
      <c r="EC13" s="674"/>
    </row>
    <row r="14" spans="2:143" ht="11.25" customHeight="1" x14ac:dyDescent="0.15">
      <c r="B14" s="633" t="s">
        <v>248</v>
      </c>
      <c r="C14" s="634"/>
      <c r="D14" s="634"/>
      <c r="E14" s="634"/>
      <c r="F14" s="634"/>
      <c r="G14" s="634"/>
      <c r="H14" s="634"/>
      <c r="I14" s="634"/>
      <c r="J14" s="634"/>
      <c r="K14" s="634"/>
      <c r="L14" s="634"/>
      <c r="M14" s="634"/>
      <c r="N14" s="634"/>
      <c r="O14" s="634"/>
      <c r="P14" s="634"/>
      <c r="Q14" s="635"/>
      <c r="R14" s="636" t="s">
        <v>565</v>
      </c>
      <c r="S14" s="637"/>
      <c r="T14" s="637"/>
      <c r="U14" s="637"/>
      <c r="V14" s="637"/>
      <c r="W14" s="637"/>
      <c r="X14" s="637"/>
      <c r="Y14" s="638"/>
      <c r="Z14" s="662" t="s">
        <v>138</v>
      </c>
      <c r="AA14" s="662"/>
      <c r="AB14" s="662"/>
      <c r="AC14" s="662"/>
      <c r="AD14" s="663" t="s">
        <v>138</v>
      </c>
      <c r="AE14" s="663"/>
      <c r="AF14" s="663"/>
      <c r="AG14" s="663"/>
      <c r="AH14" s="663"/>
      <c r="AI14" s="663"/>
      <c r="AJ14" s="663"/>
      <c r="AK14" s="663"/>
      <c r="AL14" s="639" t="s">
        <v>138</v>
      </c>
      <c r="AM14" s="640"/>
      <c r="AN14" s="640"/>
      <c r="AO14" s="664"/>
      <c r="AP14" s="633" t="s">
        <v>249</v>
      </c>
      <c r="AQ14" s="634"/>
      <c r="AR14" s="634"/>
      <c r="AS14" s="634"/>
      <c r="AT14" s="634"/>
      <c r="AU14" s="634"/>
      <c r="AV14" s="634"/>
      <c r="AW14" s="634"/>
      <c r="AX14" s="634"/>
      <c r="AY14" s="634"/>
      <c r="AZ14" s="634"/>
      <c r="BA14" s="634"/>
      <c r="BB14" s="634"/>
      <c r="BC14" s="634"/>
      <c r="BD14" s="634"/>
      <c r="BE14" s="634"/>
      <c r="BF14" s="635"/>
      <c r="BG14" s="636">
        <v>28788</v>
      </c>
      <c r="BH14" s="637"/>
      <c r="BI14" s="637"/>
      <c r="BJ14" s="637"/>
      <c r="BK14" s="637"/>
      <c r="BL14" s="637"/>
      <c r="BM14" s="637"/>
      <c r="BN14" s="638"/>
      <c r="BO14" s="662">
        <v>3.5</v>
      </c>
      <c r="BP14" s="662"/>
      <c r="BQ14" s="662"/>
      <c r="BR14" s="662"/>
      <c r="BS14" s="663" t="s">
        <v>138</v>
      </c>
      <c r="BT14" s="663"/>
      <c r="BU14" s="663"/>
      <c r="BV14" s="663"/>
      <c r="BW14" s="663"/>
      <c r="BX14" s="663"/>
      <c r="BY14" s="663"/>
      <c r="BZ14" s="663"/>
      <c r="CA14" s="663"/>
      <c r="CB14" s="708"/>
      <c r="CD14" s="633" t="s">
        <v>250</v>
      </c>
      <c r="CE14" s="634"/>
      <c r="CF14" s="634"/>
      <c r="CG14" s="634"/>
      <c r="CH14" s="634"/>
      <c r="CI14" s="634"/>
      <c r="CJ14" s="634"/>
      <c r="CK14" s="634"/>
      <c r="CL14" s="634"/>
      <c r="CM14" s="634"/>
      <c r="CN14" s="634"/>
      <c r="CO14" s="634"/>
      <c r="CP14" s="634"/>
      <c r="CQ14" s="635"/>
      <c r="CR14" s="636">
        <v>301901</v>
      </c>
      <c r="CS14" s="637"/>
      <c r="CT14" s="637"/>
      <c r="CU14" s="637"/>
      <c r="CV14" s="637"/>
      <c r="CW14" s="637"/>
      <c r="CX14" s="637"/>
      <c r="CY14" s="638"/>
      <c r="CZ14" s="662">
        <v>3.5</v>
      </c>
      <c r="DA14" s="662"/>
      <c r="DB14" s="662"/>
      <c r="DC14" s="662"/>
      <c r="DD14" s="642">
        <v>46507</v>
      </c>
      <c r="DE14" s="637"/>
      <c r="DF14" s="637"/>
      <c r="DG14" s="637"/>
      <c r="DH14" s="637"/>
      <c r="DI14" s="637"/>
      <c r="DJ14" s="637"/>
      <c r="DK14" s="637"/>
      <c r="DL14" s="637"/>
      <c r="DM14" s="637"/>
      <c r="DN14" s="637"/>
      <c r="DO14" s="637"/>
      <c r="DP14" s="638"/>
      <c r="DQ14" s="642">
        <v>239250</v>
      </c>
      <c r="DR14" s="637"/>
      <c r="DS14" s="637"/>
      <c r="DT14" s="637"/>
      <c r="DU14" s="637"/>
      <c r="DV14" s="637"/>
      <c r="DW14" s="637"/>
      <c r="DX14" s="637"/>
      <c r="DY14" s="637"/>
      <c r="DZ14" s="637"/>
      <c r="EA14" s="637"/>
      <c r="EB14" s="637"/>
      <c r="EC14" s="674"/>
    </row>
    <row r="15" spans="2:143" ht="11.25" customHeight="1" x14ac:dyDescent="0.15">
      <c r="B15" s="633" t="s">
        <v>251</v>
      </c>
      <c r="C15" s="634"/>
      <c r="D15" s="634"/>
      <c r="E15" s="634"/>
      <c r="F15" s="634"/>
      <c r="G15" s="634"/>
      <c r="H15" s="634"/>
      <c r="I15" s="634"/>
      <c r="J15" s="634"/>
      <c r="K15" s="634"/>
      <c r="L15" s="634"/>
      <c r="M15" s="634"/>
      <c r="N15" s="634"/>
      <c r="O15" s="634"/>
      <c r="P15" s="634"/>
      <c r="Q15" s="635"/>
      <c r="R15" s="636" t="s">
        <v>138</v>
      </c>
      <c r="S15" s="637"/>
      <c r="T15" s="637"/>
      <c r="U15" s="637"/>
      <c r="V15" s="637"/>
      <c r="W15" s="637"/>
      <c r="X15" s="637"/>
      <c r="Y15" s="638"/>
      <c r="Z15" s="662" t="s">
        <v>564</v>
      </c>
      <c r="AA15" s="662"/>
      <c r="AB15" s="662"/>
      <c r="AC15" s="662"/>
      <c r="AD15" s="663" t="s">
        <v>564</v>
      </c>
      <c r="AE15" s="663"/>
      <c r="AF15" s="663"/>
      <c r="AG15" s="663"/>
      <c r="AH15" s="663"/>
      <c r="AI15" s="663"/>
      <c r="AJ15" s="663"/>
      <c r="AK15" s="663"/>
      <c r="AL15" s="639" t="s">
        <v>138</v>
      </c>
      <c r="AM15" s="640"/>
      <c r="AN15" s="640"/>
      <c r="AO15" s="664"/>
      <c r="AP15" s="633" t="s">
        <v>570</v>
      </c>
      <c r="AQ15" s="634"/>
      <c r="AR15" s="634"/>
      <c r="AS15" s="634"/>
      <c r="AT15" s="634"/>
      <c r="AU15" s="634"/>
      <c r="AV15" s="634"/>
      <c r="AW15" s="634"/>
      <c r="AX15" s="634"/>
      <c r="AY15" s="634"/>
      <c r="AZ15" s="634"/>
      <c r="BA15" s="634"/>
      <c r="BB15" s="634"/>
      <c r="BC15" s="634"/>
      <c r="BD15" s="634"/>
      <c r="BE15" s="634"/>
      <c r="BF15" s="635"/>
      <c r="BG15" s="636">
        <v>39966</v>
      </c>
      <c r="BH15" s="637"/>
      <c r="BI15" s="637"/>
      <c r="BJ15" s="637"/>
      <c r="BK15" s="637"/>
      <c r="BL15" s="637"/>
      <c r="BM15" s="637"/>
      <c r="BN15" s="638"/>
      <c r="BO15" s="662">
        <v>4.9000000000000004</v>
      </c>
      <c r="BP15" s="662"/>
      <c r="BQ15" s="662"/>
      <c r="BR15" s="662"/>
      <c r="BS15" s="663" t="s">
        <v>564</v>
      </c>
      <c r="BT15" s="663"/>
      <c r="BU15" s="663"/>
      <c r="BV15" s="663"/>
      <c r="BW15" s="663"/>
      <c r="BX15" s="663"/>
      <c r="BY15" s="663"/>
      <c r="BZ15" s="663"/>
      <c r="CA15" s="663"/>
      <c r="CB15" s="708"/>
      <c r="CD15" s="633" t="s">
        <v>252</v>
      </c>
      <c r="CE15" s="634"/>
      <c r="CF15" s="634"/>
      <c r="CG15" s="634"/>
      <c r="CH15" s="634"/>
      <c r="CI15" s="634"/>
      <c r="CJ15" s="634"/>
      <c r="CK15" s="634"/>
      <c r="CL15" s="634"/>
      <c r="CM15" s="634"/>
      <c r="CN15" s="634"/>
      <c r="CO15" s="634"/>
      <c r="CP15" s="634"/>
      <c r="CQ15" s="635"/>
      <c r="CR15" s="636">
        <v>404292</v>
      </c>
      <c r="CS15" s="637"/>
      <c r="CT15" s="637"/>
      <c r="CU15" s="637"/>
      <c r="CV15" s="637"/>
      <c r="CW15" s="637"/>
      <c r="CX15" s="637"/>
      <c r="CY15" s="638"/>
      <c r="CZ15" s="662">
        <v>4.7</v>
      </c>
      <c r="DA15" s="662"/>
      <c r="DB15" s="662"/>
      <c r="DC15" s="662"/>
      <c r="DD15" s="642">
        <v>22187</v>
      </c>
      <c r="DE15" s="637"/>
      <c r="DF15" s="637"/>
      <c r="DG15" s="637"/>
      <c r="DH15" s="637"/>
      <c r="DI15" s="637"/>
      <c r="DJ15" s="637"/>
      <c r="DK15" s="637"/>
      <c r="DL15" s="637"/>
      <c r="DM15" s="637"/>
      <c r="DN15" s="637"/>
      <c r="DO15" s="637"/>
      <c r="DP15" s="638"/>
      <c r="DQ15" s="642">
        <v>288280</v>
      </c>
      <c r="DR15" s="637"/>
      <c r="DS15" s="637"/>
      <c r="DT15" s="637"/>
      <c r="DU15" s="637"/>
      <c r="DV15" s="637"/>
      <c r="DW15" s="637"/>
      <c r="DX15" s="637"/>
      <c r="DY15" s="637"/>
      <c r="DZ15" s="637"/>
      <c r="EA15" s="637"/>
      <c r="EB15" s="637"/>
      <c r="EC15" s="674"/>
    </row>
    <row r="16" spans="2:143" ht="11.25" customHeight="1" x14ac:dyDescent="0.15">
      <c r="B16" s="633" t="s">
        <v>253</v>
      </c>
      <c r="C16" s="634"/>
      <c r="D16" s="634"/>
      <c r="E16" s="634"/>
      <c r="F16" s="634"/>
      <c r="G16" s="634"/>
      <c r="H16" s="634"/>
      <c r="I16" s="634"/>
      <c r="J16" s="634"/>
      <c r="K16" s="634"/>
      <c r="L16" s="634"/>
      <c r="M16" s="634"/>
      <c r="N16" s="634"/>
      <c r="O16" s="634"/>
      <c r="P16" s="634"/>
      <c r="Q16" s="635"/>
      <c r="R16" s="636">
        <v>7556</v>
      </c>
      <c r="S16" s="637"/>
      <c r="T16" s="637"/>
      <c r="U16" s="637"/>
      <c r="V16" s="637"/>
      <c r="W16" s="637"/>
      <c r="X16" s="637"/>
      <c r="Y16" s="638"/>
      <c r="Z16" s="662">
        <v>0.1</v>
      </c>
      <c r="AA16" s="662"/>
      <c r="AB16" s="662"/>
      <c r="AC16" s="662"/>
      <c r="AD16" s="663">
        <v>7556</v>
      </c>
      <c r="AE16" s="663"/>
      <c r="AF16" s="663"/>
      <c r="AG16" s="663"/>
      <c r="AH16" s="663"/>
      <c r="AI16" s="663"/>
      <c r="AJ16" s="663"/>
      <c r="AK16" s="663"/>
      <c r="AL16" s="639">
        <v>0.2</v>
      </c>
      <c r="AM16" s="640"/>
      <c r="AN16" s="640"/>
      <c r="AO16" s="664"/>
      <c r="AP16" s="633" t="s">
        <v>254</v>
      </c>
      <c r="AQ16" s="634"/>
      <c r="AR16" s="634"/>
      <c r="AS16" s="634"/>
      <c r="AT16" s="634"/>
      <c r="AU16" s="634"/>
      <c r="AV16" s="634"/>
      <c r="AW16" s="634"/>
      <c r="AX16" s="634"/>
      <c r="AY16" s="634"/>
      <c r="AZ16" s="634"/>
      <c r="BA16" s="634"/>
      <c r="BB16" s="634"/>
      <c r="BC16" s="634"/>
      <c r="BD16" s="634"/>
      <c r="BE16" s="634"/>
      <c r="BF16" s="635"/>
      <c r="BG16" s="636" t="s">
        <v>565</v>
      </c>
      <c r="BH16" s="637"/>
      <c r="BI16" s="637"/>
      <c r="BJ16" s="637"/>
      <c r="BK16" s="637"/>
      <c r="BL16" s="637"/>
      <c r="BM16" s="637"/>
      <c r="BN16" s="638"/>
      <c r="BO16" s="662" t="s">
        <v>138</v>
      </c>
      <c r="BP16" s="662"/>
      <c r="BQ16" s="662"/>
      <c r="BR16" s="662"/>
      <c r="BS16" s="663" t="s">
        <v>138</v>
      </c>
      <c r="BT16" s="663"/>
      <c r="BU16" s="663"/>
      <c r="BV16" s="663"/>
      <c r="BW16" s="663"/>
      <c r="BX16" s="663"/>
      <c r="BY16" s="663"/>
      <c r="BZ16" s="663"/>
      <c r="CA16" s="663"/>
      <c r="CB16" s="708"/>
      <c r="CD16" s="633" t="s">
        <v>255</v>
      </c>
      <c r="CE16" s="634"/>
      <c r="CF16" s="634"/>
      <c r="CG16" s="634"/>
      <c r="CH16" s="634"/>
      <c r="CI16" s="634"/>
      <c r="CJ16" s="634"/>
      <c r="CK16" s="634"/>
      <c r="CL16" s="634"/>
      <c r="CM16" s="634"/>
      <c r="CN16" s="634"/>
      <c r="CO16" s="634"/>
      <c r="CP16" s="634"/>
      <c r="CQ16" s="635"/>
      <c r="CR16" s="636">
        <v>38798</v>
      </c>
      <c r="CS16" s="637"/>
      <c r="CT16" s="637"/>
      <c r="CU16" s="637"/>
      <c r="CV16" s="637"/>
      <c r="CW16" s="637"/>
      <c r="CX16" s="637"/>
      <c r="CY16" s="638"/>
      <c r="CZ16" s="662">
        <v>0.5</v>
      </c>
      <c r="DA16" s="662"/>
      <c r="DB16" s="662"/>
      <c r="DC16" s="662"/>
      <c r="DD16" s="642" t="s">
        <v>138</v>
      </c>
      <c r="DE16" s="637"/>
      <c r="DF16" s="637"/>
      <c r="DG16" s="637"/>
      <c r="DH16" s="637"/>
      <c r="DI16" s="637"/>
      <c r="DJ16" s="637"/>
      <c r="DK16" s="637"/>
      <c r="DL16" s="637"/>
      <c r="DM16" s="637"/>
      <c r="DN16" s="637"/>
      <c r="DO16" s="637"/>
      <c r="DP16" s="638"/>
      <c r="DQ16" s="642">
        <v>6123</v>
      </c>
      <c r="DR16" s="637"/>
      <c r="DS16" s="637"/>
      <c r="DT16" s="637"/>
      <c r="DU16" s="637"/>
      <c r="DV16" s="637"/>
      <c r="DW16" s="637"/>
      <c r="DX16" s="637"/>
      <c r="DY16" s="637"/>
      <c r="DZ16" s="637"/>
      <c r="EA16" s="637"/>
      <c r="EB16" s="637"/>
      <c r="EC16" s="674"/>
    </row>
    <row r="17" spans="2:133" ht="11.25" customHeight="1" x14ac:dyDescent="0.15">
      <c r="B17" s="633" t="s">
        <v>256</v>
      </c>
      <c r="C17" s="634"/>
      <c r="D17" s="634"/>
      <c r="E17" s="634"/>
      <c r="F17" s="634"/>
      <c r="G17" s="634"/>
      <c r="H17" s="634"/>
      <c r="I17" s="634"/>
      <c r="J17" s="634"/>
      <c r="K17" s="634"/>
      <c r="L17" s="634"/>
      <c r="M17" s="634"/>
      <c r="N17" s="634"/>
      <c r="O17" s="634"/>
      <c r="P17" s="634"/>
      <c r="Q17" s="635"/>
      <c r="R17" s="636">
        <v>6866</v>
      </c>
      <c r="S17" s="637"/>
      <c r="T17" s="637"/>
      <c r="U17" s="637"/>
      <c r="V17" s="637"/>
      <c r="W17" s="637"/>
      <c r="X17" s="637"/>
      <c r="Y17" s="638"/>
      <c r="Z17" s="662">
        <v>0.1</v>
      </c>
      <c r="AA17" s="662"/>
      <c r="AB17" s="662"/>
      <c r="AC17" s="662"/>
      <c r="AD17" s="663">
        <v>6866</v>
      </c>
      <c r="AE17" s="663"/>
      <c r="AF17" s="663"/>
      <c r="AG17" s="663"/>
      <c r="AH17" s="663"/>
      <c r="AI17" s="663"/>
      <c r="AJ17" s="663"/>
      <c r="AK17" s="663"/>
      <c r="AL17" s="639">
        <v>0.1</v>
      </c>
      <c r="AM17" s="640"/>
      <c r="AN17" s="640"/>
      <c r="AO17" s="664"/>
      <c r="AP17" s="633" t="s">
        <v>571</v>
      </c>
      <c r="AQ17" s="634"/>
      <c r="AR17" s="634"/>
      <c r="AS17" s="634"/>
      <c r="AT17" s="634"/>
      <c r="AU17" s="634"/>
      <c r="AV17" s="634"/>
      <c r="AW17" s="634"/>
      <c r="AX17" s="634"/>
      <c r="AY17" s="634"/>
      <c r="AZ17" s="634"/>
      <c r="BA17" s="634"/>
      <c r="BB17" s="634"/>
      <c r="BC17" s="634"/>
      <c r="BD17" s="634"/>
      <c r="BE17" s="634"/>
      <c r="BF17" s="635"/>
      <c r="BG17" s="636" t="s">
        <v>138</v>
      </c>
      <c r="BH17" s="637"/>
      <c r="BI17" s="637"/>
      <c r="BJ17" s="637"/>
      <c r="BK17" s="637"/>
      <c r="BL17" s="637"/>
      <c r="BM17" s="637"/>
      <c r="BN17" s="638"/>
      <c r="BO17" s="662" t="s">
        <v>138</v>
      </c>
      <c r="BP17" s="662"/>
      <c r="BQ17" s="662"/>
      <c r="BR17" s="662"/>
      <c r="BS17" s="663" t="s">
        <v>138</v>
      </c>
      <c r="BT17" s="663"/>
      <c r="BU17" s="663"/>
      <c r="BV17" s="663"/>
      <c r="BW17" s="663"/>
      <c r="BX17" s="663"/>
      <c r="BY17" s="663"/>
      <c r="BZ17" s="663"/>
      <c r="CA17" s="663"/>
      <c r="CB17" s="708"/>
      <c r="CD17" s="633" t="s">
        <v>257</v>
      </c>
      <c r="CE17" s="634"/>
      <c r="CF17" s="634"/>
      <c r="CG17" s="634"/>
      <c r="CH17" s="634"/>
      <c r="CI17" s="634"/>
      <c r="CJ17" s="634"/>
      <c r="CK17" s="634"/>
      <c r="CL17" s="634"/>
      <c r="CM17" s="634"/>
      <c r="CN17" s="634"/>
      <c r="CO17" s="634"/>
      <c r="CP17" s="634"/>
      <c r="CQ17" s="635"/>
      <c r="CR17" s="636">
        <v>1217553</v>
      </c>
      <c r="CS17" s="637"/>
      <c r="CT17" s="637"/>
      <c r="CU17" s="637"/>
      <c r="CV17" s="637"/>
      <c r="CW17" s="637"/>
      <c r="CX17" s="637"/>
      <c r="CY17" s="638"/>
      <c r="CZ17" s="662">
        <v>14.2</v>
      </c>
      <c r="DA17" s="662"/>
      <c r="DB17" s="662"/>
      <c r="DC17" s="662"/>
      <c r="DD17" s="642" t="s">
        <v>138</v>
      </c>
      <c r="DE17" s="637"/>
      <c r="DF17" s="637"/>
      <c r="DG17" s="637"/>
      <c r="DH17" s="637"/>
      <c r="DI17" s="637"/>
      <c r="DJ17" s="637"/>
      <c r="DK17" s="637"/>
      <c r="DL17" s="637"/>
      <c r="DM17" s="637"/>
      <c r="DN17" s="637"/>
      <c r="DO17" s="637"/>
      <c r="DP17" s="638"/>
      <c r="DQ17" s="642">
        <v>1213394</v>
      </c>
      <c r="DR17" s="637"/>
      <c r="DS17" s="637"/>
      <c r="DT17" s="637"/>
      <c r="DU17" s="637"/>
      <c r="DV17" s="637"/>
      <c r="DW17" s="637"/>
      <c r="DX17" s="637"/>
      <c r="DY17" s="637"/>
      <c r="DZ17" s="637"/>
      <c r="EA17" s="637"/>
      <c r="EB17" s="637"/>
      <c r="EC17" s="674"/>
    </row>
    <row r="18" spans="2:133" ht="11.25" customHeight="1" x14ac:dyDescent="0.15">
      <c r="B18" s="633" t="s">
        <v>258</v>
      </c>
      <c r="C18" s="634"/>
      <c r="D18" s="634"/>
      <c r="E18" s="634"/>
      <c r="F18" s="634"/>
      <c r="G18" s="634"/>
      <c r="H18" s="634"/>
      <c r="I18" s="634"/>
      <c r="J18" s="634"/>
      <c r="K18" s="634"/>
      <c r="L18" s="634"/>
      <c r="M18" s="634"/>
      <c r="N18" s="634"/>
      <c r="O18" s="634"/>
      <c r="P18" s="634"/>
      <c r="Q18" s="635"/>
      <c r="R18" s="636">
        <v>15086</v>
      </c>
      <c r="S18" s="637"/>
      <c r="T18" s="637"/>
      <c r="U18" s="637"/>
      <c r="V18" s="637"/>
      <c r="W18" s="637"/>
      <c r="X18" s="637"/>
      <c r="Y18" s="638"/>
      <c r="Z18" s="662">
        <v>0.2</v>
      </c>
      <c r="AA18" s="662"/>
      <c r="AB18" s="662"/>
      <c r="AC18" s="662"/>
      <c r="AD18" s="663">
        <v>15086</v>
      </c>
      <c r="AE18" s="663"/>
      <c r="AF18" s="663"/>
      <c r="AG18" s="663"/>
      <c r="AH18" s="663"/>
      <c r="AI18" s="663"/>
      <c r="AJ18" s="663"/>
      <c r="AK18" s="663"/>
      <c r="AL18" s="639">
        <v>0.30000001192092896</v>
      </c>
      <c r="AM18" s="640"/>
      <c r="AN18" s="640"/>
      <c r="AO18" s="664"/>
      <c r="AP18" s="633" t="s">
        <v>259</v>
      </c>
      <c r="AQ18" s="634"/>
      <c r="AR18" s="634"/>
      <c r="AS18" s="634"/>
      <c r="AT18" s="634"/>
      <c r="AU18" s="634"/>
      <c r="AV18" s="634"/>
      <c r="AW18" s="634"/>
      <c r="AX18" s="634"/>
      <c r="AY18" s="634"/>
      <c r="AZ18" s="634"/>
      <c r="BA18" s="634"/>
      <c r="BB18" s="634"/>
      <c r="BC18" s="634"/>
      <c r="BD18" s="634"/>
      <c r="BE18" s="634"/>
      <c r="BF18" s="635"/>
      <c r="BG18" s="636" t="s">
        <v>138</v>
      </c>
      <c r="BH18" s="637"/>
      <c r="BI18" s="637"/>
      <c r="BJ18" s="637"/>
      <c r="BK18" s="637"/>
      <c r="BL18" s="637"/>
      <c r="BM18" s="637"/>
      <c r="BN18" s="638"/>
      <c r="BO18" s="662" t="s">
        <v>564</v>
      </c>
      <c r="BP18" s="662"/>
      <c r="BQ18" s="662"/>
      <c r="BR18" s="662"/>
      <c r="BS18" s="663" t="s">
        <v>138</v>
      </c>
      <c r="BT18" s="663"/>
      <c r="BU18" s="663"/>
      <c r="BV18" s="663"/>
      <c r="BW18" s="663"/>
      <c r="BX18" s="663"/>
      <c r="BY18" s="663"/>
      <c r="BZ18" s="663"/>
      <c r="CA18" s="663"/>
      <c r="CB18" s="708"/>
      <c r="CD18" s="633" t="s">
        <v>260</v>
      </c>
      <c r="CE18" s="634"/>
      <c r="CF18" s="634"/>
      <c r="CG18" s="634"/>
      <c r="CH18" s="634"/>
      <c r="CI18" s="634"/>
      <c r="CJ18" s="634"/>
      <c r="CK18" s="634"/>
      <c r="CL18" s="634"/>
      <c r="CM18" s="634"/>
      <c r="CN18" s="634"/>
      <c r="CO18" s="634"/>
      <c r="CP18" s="634"/>
      <c r="CQ18" s="635"/>
      <c r="CR18" s="636" t="s">
        <v>138</v>
      </c>
      <c r="CS18" s="637"/>
      <c r="CT18" s="637"/>
      <c r="CU18" s="637"/>
      <c r="CV18" s="637"/>
      <c r="CW18" s="637"/>
      <c r="CX18" s="637"/>
      <c r="CY18" s="638"/>
      <c r="CZ18" s="662" t="s">
        <v>564</v>
      </c>
      <c r="DA18" s="662"/>
      <c r="DB18" s="662"/>
      <c r="DC18" s="662"/>
      <c r="DD18" s="642" t="s">
        <v>138</v>
      </c>
      <c r="DE18" s="637"/>
      <c r="DF18" s="637"/>
      <c r="DG18" s="637"/>
      <c r="DH18" s="637"/>
      <c r="DI18" s="637"/>
      <c r="DJ18" s="637"/>
      <c r="DK18" s="637"/>
      <c r="DL18" s="637"/>
      <c r="DM18" s="637"/>
      <c r="DN18" s="637"/>
      <c r="DO18" s="637"/>
      <c r="DP18" s="638"/>
      <c r="DQ18" s="642" t="s">
        <v>565</v>
      </c>
      <c r="DR18" s="637"/>
      <c r="DS18" s="637"/>
      <c r="DT18" s="637"/>
      <c r="DU18" s="637"/>
      <c r="DV18" s="637"/>
      <c r="DW18" s="637"/>
      <c r="DX18" s="637"/>
      <c r="DY18" s="637"/>
      <c r="DZ18" s="637"/>
      <c r="EA18" s="637"/>
      <c r="EB18" s="637"/>
      <c r="EC18" s="674"/>
    </row>
    <row r="19" spans="2:133" ht="11.25" customHeight="1" x14ac:dyDescent="0.15">
      <c r="B19" s="633" t="s">
        <v>572</v>
      </c>
      <c r="C19" s="634"/>
      <c r="D19" s="634"/>
      <c r="E19" s="634"/>
      <c r="F19" s="634"/>
      <c r="G19" s="634"/>
      <c r="H19" s="634"/>
      <c r="I19" s="634"/>
      <c r="J19" s="634"/>
      <c r="K19" s="634"/>
      <c r="L19" s="634"/>
      <c r="M19" s="634"/>
      <c r="N19" s="634"/>
      <c r="O19" s="634"/>
      <c r="P19" s="634"/>
      <c r="Q19" s="635"/>
      <c r="R19" s="636">
        <v>853</v>
      </c>
      <c r="S19" s="637"/>
      <c r="T19" s="637"/>
      <c r="U19" s="637"/>
      <c r="V19" s="637"/>
      <c r="W19" s="637"/>
      <c r="X19" s="637"/>
      <c r="Y19" s="638"/>
      <c r="Z19" s="662">
        <v>0</v>
      </c>
      <c r="AA19" s="662"/>
      <c r="AB19" s="662"/>
      <c r="AC19" s="662"/>
      <c r="AD19" s="663">
        <v>853</v>
      </c>
      <c r="AE19" s="663"/>
      <c r="AF19" s="663"/>
      <c r="AG19" s="663"/>
      <c r="AH19" s="663"/>
      <c r="AI19" s="663"/>
      <c r="AJ19" s="663"/>
      <c r="AK19" s="663"/>
      <c r="AL19" s="639">
        <v>0</v>
      </c>
      <c r="AM19" s="640"/>
      <c r="AN19" s="640"/>
      <c r="AO19" s="664"/>
      <c r="AP19" s="633" t="s">
        <v>261</v>
      </c>
      <c r="AQ19" s="634"/>
      <c r="AR19" s="634"/>
      <c r="AS19" s="634"/>
      <c r="AT19" s="634"/>
      <c r="AU19" s="634"/>
      <c r="AV19" s="634"/>
      <c r="AW19" s="634"/>
      <c r="AX19" s="634"/>
      <c r="AY19" s="634"/>
      <c r="AZ19" s="634"/>
      <c r="BA19" s="634"/>
      <c r="BB19" s="634"/>
      <c r="BC19" s="634"/>
      <c r="BD19" s="634"/>
      <c r="BE19" s="634"/>
      <c r="BF19" s="635"/>
      <c r="BG19" s="636">
        <v>639</v>
      </c>
      <c r="BH19" s="637"/>
      <c r="BI19" s="637"/>
      <c r="BJ19" s="637"/>
      <c r="BK19" s="637"/>
      <c r="BL19" s="637"/>
      <c r="BM19" s="637"/>
      <c r="BN19" s="638"/>
      <c r="BO19" s="662">
        <v>0.1</v>
      </c>
      <c r="BP19" s="662"/>
      <c r="BQ19" s="662"/>
      <c r="BR19" s="662"/>
      <c r="BS19" s="663" t="s">
        <v>138</v>
      </c>
      <c r="BT19" s="663"/>
      <c r="BU19" s="663"/>
      <c r="BV19" s="663"/>
      <c r="BW19" s="663"/>
      <c r="BX19" s="663"/>
      <c r="BY19" s="663"/>
      <c r="BZ19" s="663"/>
      <c r="CA19" s="663"/>
      <c r="CB19" s="708"/>
      <c r="CD19" s="633" t="s">
        <v>262</v>
      </c>
      <c r="CE19" s="634"/>
      <c r="CF19" s="634"/>
      <c r="CG19" s="634"/>
      <c r="CH19" s="634"/>
      <c r="CI19" s="634"/>
      <c r="CJ19" s="634"/>
      <c r="CK19" s="634"/>
      <c r="CL19" s="634"/>
      <c r="CM19" s="634"/>
      <c r="CN19" s="634"/>
      <c r="CO19" s="634"/>
      <c r="CP19" s="634"/>
      <c r="CQ19" s="635"/>
      <c r="CR19" s="636" t="s">
        <v>565</v>
      </c>
      <c r="CS19" s="637"/>
      <c r="CT19" s="637"/>
      <c r="CU19" s="637"/>
      <c r="CV19" s="637"/>
      <c r="CW19" s="637"/>
      <c r="CX19" s="637"/>
      <c r="CY19" s="638"/>
      <c r="CZ19" s="662" t="s">
        <v>138</v>
      </c>
      <c r="DA19" s="662"/>
      <c r="DB19" s="662"/>
      <c r="DC19" s="662"/>
      <c r="DD19" s="642" t="s">
        <v>138</v>
      </c>
      <c r="DE19" s="637"/>
      <c r="DF19" s="637"/>
      <c r="DG19" s="637"/>
      <c r="DH19" s="637"/>
      <c r="DI19" s="637"/>
      <c r="DJ19" s="637"/>
      <c r="DK19" s="637"/>
      <c r="DL19" s="637"/>
      <c r="DM19" s="637"/>
      <c r="DN19" s="637"/>
      <c r="DO19" s="637"/>
      <c r="DP19" s="638"/>
      <c r="DQ19" s="642" t="s">
        <v>565</v>
      </c>
      <c r="DR19" s="637"/>
      <c r="DS19" s="637"/>
      <c r="DT19" s="637"/>
      <c r="DU19" s="637"/>
      <c r="DV19" s="637"/>
      <c r="DW19" s="637"/>
      <c r="DX19" s="637"/>
      <c r="DY19" s="637"/>
      <c r="DZ19" s="637"/>
      <c r="EA19" s="637"/>
      <c r="EB19" s="637"/>
      <c r="EC19" s="674"/>
    </row>
    <row r="20" spans="2:133" ht="11.25" customHeight="1" x14ac:dyDescent="0.15">
      <c r="B20" s="633" t="s">
        <v>263</v>
      </c>
      <c r="C20" s="634"/>
      <c r="D20" s="634"/>
      <c r="E20" s="634"/>
      <c r="F20" s="634"/>
      <c r="G20" s="634"/>
      <c r="H20" s="634"/>
      <c r="I20" s="634"/>
      <c r="J20" s="634"/>
      <c r="K20" s="634"/>
      <c r="L20" s="634"/>
      <c r="M20" s="634"/>
      <c r="N20" s="634"/>
      <c r="O20" s="634"/>
      <c r="P20" s="634"/>
      <c r="Q20" s="635"/>
      <c r="R20" s="636">
        <v>2357</v>
      </c>
      <c r="S20" s="637"/>
      <c r="T20" s="637"/>
      <c r="U20" s="637"/>
      <c r="V20" s="637"/>
      <c r="W20" s="637"/>
      <c r="X20" s="637"/>
      <c r="Y20" s="638"/>
      <c r="Z20" s="662">
        <v>0</v>
      </c>
      <c r="AA20" s="662"/>
      <c r="AB20" s="662"/>
      <c r="AC20" s="662"/>
      <c r="AD20" s="663">
        <v>2357</v>
      </c>
      <c r="AE20" s="663"/>
      <c r="AF20" s="663"/>
      <c r="AG20" s="663"/>
      <c r="AH20" s="663"/>
      <c r="AI20" s="663"/>
      <c r="AJ20" s="663"/>
      <c r="AK20" s="663"/>
      <c r="AL20" s="639">
        <v>0</v>
      </c>
      <c r="AM20" s="640"/>
      <c r="AN20" s="640"/>
      <c r="AO20" s="664"/>
      <c r="AP20" s="633" t="s">
        <v>264</v>
      </c>
      <c r="AQ20" s="634"/>
      <c r="AR20" s="634"/>
      <c r="AS20" s="634"/>
      <c r="AT20" s="634"/>
      <c r="AU20" s="634"/>
      <c r="AV20" s="634"/>
      <c r="AW20" s="634"/>
      <c r="AX20" s="634"/>
      <c r="AY20" s="634"/>
      <c r="AZ20" s="634"/>
      <c r="BA20" s="634"/>
      <c r="BB20" s="634"/>
      <c r="BC20" s="634"/>
      <c r="BD20" s="634"/>
      <c r="BE20" s="634"/>
      <c r="BF20" s="635"/>
      <c r="BG20" s="636">
        <v>639</v>
      </c>
      <c r="BH20" s="637"/>
      <c r="BI20" s="637"/>
      <c r="BJ20" s="637"/>
      <c r="BK20" s="637"/>
      <c r="BL20" s="637"/>
      <c r="BM20" s="637"/>
      <c r="BN20" s="638"/>
      <c r="BO20" s="662">
        <v>0.1</v>
      </c>
      <c r="BP20" s="662"/>
      <c r="BQ20" s="662"/>
      <c r="BR20" s="662"/>
      <c r="BS20" s="663" t="s">
        <v>138</v>
      </c>
      <c r="BT20" s="663"/>
      <c r="BU20" s="663"/>
      <c r="BV20" s="663"/>
      <c r="BW20" s="663"/>
      <c r="BX20" s="663"/>
      <c r="BY20" s="663"/>
      <c r="BZ20" s="663"/>
      <c r="CA20" s="663"/>
      <c r="CB20" s="708"/>
      <c r="CD20" s="633" t="s">
        <v>265</v>
      </c>
      <c r="CE20" s="634"/>
      <c r="CF20" s="634"/>
      <c r="CG20" s="634"/>
      <c r="CH20" s="634"/>
      <c r="CI20" s="634"/>
      <c r="CJ20" s="634"/>
      <c r="CK20" s="634"/>
      <c r="CL20" s="634"/>
      <c r="CM20" s="634"/>
      <c r="CN20" s="634"/>
      <c r="CO20" s="634"/>
      <c r="CP20" s="634"/>
      <c r="CQ20" s="635"/>
      <c r="CR20" s="636">
        <v>8558459</v>
      </c>
      <c r="CS20" s="637"/>
      <c r="CT20" s="637"/>
      <c r="CU20" s="637"/>
      <c r="CV20" s="637"/>
      <c r="CW20" s="637"/>
      <c r="CX20" s="637"/>
      <c r="CY20" s="638"/>
      <c r="CZ20" s="662">
        <v>100</v>
      </c>
      <c r="DA20" s="662"/>
      <c r="DB20" s="662"/>
      <c r="DC20" s="662"/>
      <c r="DD20" s="642">
        <v>1054738</v>
      </c>
      <c r="DE20" s="637"/>
      <c r="DF20" s="637"/>
      <c r="DG20" s="637"/>
      <c r="DH20" s="637"/>
      <c r="DI20" s="637"/>
      <c r="DJ20" s="637"/>
      <c r="DK20" s="637"/>
      <c r="DL20" s="637"/>
      <c r="DM20" s="637"/>
      <c r="DN20" s="637"/>
      <c r="DO20" s="637"/>
      <c r="DP20" s="638"/>
      <c r="DQ20" s="642">
        <v>5717840</v>
      </c>
      <c r="DR20" s="637"/>
      <c r="DS20" s="637"/>
      <c r="DT20" s="637"/>
      <c r="DU20" s="637"/>
      <c r="DV20" s="637"/>
      <c r="DW20" s="637"/>
      <c r="DX20" s="637"/>
      <c r="DY20" s="637"/>
      <c r="DZ20" s="637"/>
      <c r="EA20" s="637"/>
      <c r="EB20" s="637"/>
      <c r="EC20" s="674"/>
    </row>
    <row r="21" spans="2:133" ht="11.25" customHeight="1" x14ac:dyDescent="0.15">
      <c r="B21" s="633" t="s">
        <v>266</v>
      </c>
      <c r="C21" s="634"/>
      <c r="D21" s="634"/>
      <c r="E21" s="634"/>
      <c r="F21" s="634"/>
      <c r="G21" s="634"/>
      <c r="H21" s="634"/>
      <c r="I21" s="634"/>
      <c r="J21" s="634"/>
      <c r="K21" s="634"/>
      <c r="L21" s="634"/>
      <c r="M21" s="634"/>
      <c r="N21" s="634"/>
      <c r="O21" s="634"/>
      <c r="P21" s="634"/>
      <c r="Q21" s="635"/>
      <c r="R21" s="636">
        <v>436</v>
      </c>
      <c r="S21" s="637"/>
      <c r="T21" s="637"/>
      <c r="U21" s="637"/>
      <c r="V21" s="637"/>
      <c r="W21" s="637"/>
      <c r="X21" s="637"/>
      <c r="Y21" s="638"/>
      <c r="Z21" s="662">
        <v>0</v>
      </c>
      <c r="AA21" s="662"/>
      <c r="AB21" s="662"/>
      <c r="AC21" s="662"/>
      <c r="AD21" s="663">
        <v>436</v>
      </c>
      <c r="AE21" s="663"/>
      <c r="AF21" s="663"/>
      <c r="AG21" s="663"/>
      <c r="AH21" s="663"/>
      <c r="AI21" s="663"/>
      <c r="AJ21" s="663"/>
      <c r="AK21" s="663"/>
      <c r="AL21" s="639">
        <v>0</v>
      </c>
      <c r="AM21" s="640"/>
      <c r="AN21" s="640"/>
      <c r="AO21" s="664"/>
      <c r="AP21" s="633" t="s">
        <v>267</v>
      </c>
      <c r="AQ21" s="709"/>
      <c r="AR21" s="709"/>
      <c r="AS21" s="709"/>
      <c r="AT21" s="709"/>
      <c r="AU21" s="709"/>
      <c r="AV21" s="709"/>
      <c r="AW21" s="709"/>
      <c r="AX21" s="709"/>
      <c r="AY21" s="709"/>
      <c r="AZ21" s="709"/>
      <c r="BA21" s="709"/>
      <c r="BB21" s="709"/>
      <c r="BC21" s="709"/>
      <c r="BD21" s="709"/>
      <c r="BE21" s="709"/>
      <c r="BF21" s="710"/>
      <c r="BG21" s="636">
        <v>639</v>
      </c>
      <c r="BH21" s="637"/>
      <c r="BI21" s="637"/>
      <c r="BJ21" s="637"/>
      <c r="BK21" s="637"/>
      <c r="BL21" s="637"/>
      <c r="BM21" s="637"/>
      <c r="BN21" s="638"/>
      <c r="BO21" s="662">
        <v>0.1</v>
      </c>
      <c r="BP21" s="662"/>
      <c r="BQ21" s="662"/>
      <c r="BR21" s="662"/>
      <c r="BS21" s="663" t="s">
        <v>564</v>
      </c>
      <c r="BT21" s="663"/>
      <c r="BU21" s="663"/>
      <c r="BV21" s="663"/>
      <c r="BW21" s="663"/>
      <c r="BX21" s="663"/>
      <c r="BY21" s="663"/>
      <c r="BZ21" s="663"/>
      <c r="CA21" s="663"/>
      <c r="CB21" s="708"/>
      <c r="CD21" s="613"/>
      <c r="CE21" s="614"/>
      <c r="CF21" s="614"/>
      <c r="CG21" s="614"/>
      <c r="CH21" s="614"/>
      <c r="CI21" s="614"/>
      <c r="CJ21" s="614"/>
      <c r="CK21" s="614"/>
      <c r="CL21" s="614"/>
      <c r="CM21" s="614"/>
      <c r="CN21" s="614"/>
      <c r="CO21" s="614"/>
      <c r="CP21" s="614"/>
      <c r="CQ21" s="615"/>
      <c r="CR21" s="716"/>
      <c r="CS21" s="717"/>
      <c r="CT21" s="717"/>
      <c r="CU21" s="717"/>
      <c r="CV21" s="717"/>
      <c r="CW21" s="717"/>
      <c r="CX21" s="717"/>
      <c r="CY21" s="718"/>
      <c r="CZ21" s="719"/>
      <c r="DA21" s="719"/>
      <c r="DB21" s="719"/>
      <c r="DC21" s="719"/>
      <c r="DD21" s="720"/>
      <c r="DE21" s="717"/>
      <c r="DF21" s="717"/>
      <c r="DG21" s="717"/>
      <c r="DH21" s="717"/>
      <c r="DI21" s="717"/>
      <c r="DJ21" s="717"/>
      <c r="DK21" s="717"/>
      <c r="DL21" s="717"/>
      <c r="DM21" s="717"/>
      <c r="DN21" s="717"/>
      <c r="DO21" s="717"/>
      <c r="DP21" s="718"/>
      <c r="DQ21" s="720"/>
      <c r="DR21" s="717"/>
      <c r="DS21" s="717"/>
      <c r="DT21" s="717"/>
      <c r="DU21" s="717"/>
      <c r="DV21" s="717"/>
      <c r="DW21" s="717"/>
      <c r="DX21" s="717"/>
      <c r="DY21" s="717"/>
      <c r="DZ21" s="717"/>
      <c r="EA21" s="717"/>
      <c r="EB21" s="717"/>
      <c r="EC21" s="724"/>
    </row>
    <row r="22" spans="2:133" ht="11.25" customHeight="1" x14ac:dyDescent="0.15">
      <c r="B22" s="693" t="s">
        <v>573</v>
      </c>
      <c r="C22" s="694"/>
      <c r="D22" s="694"/>
      <c r="E22" s="694"/>
      <c r="F22" s="694"/>
      <c r="G22" s="694"/>
      <c r="H22" s="694"/>
      <c r="I22" s="694"/>
      <c r="J22" s="694"/>
      <c r="K22" s="694"/>
      <c r="L22" s="694"/>
      <c r="M22" s="694"/>
      <c r="N22" s="694"/>
      <c r="O22" s="694"/>
      <c r="P22" s="694"/>
      <c r="Q22" s="695"/>
      <c r="R22" s="636">
        <v>11440</v>
      </c>
      <c r="S22" s="637"/>
      <c r="T22" s="637"/>
      <c r="U22" s="637"/>
      <c r="V22" s="637"/>
      <c r="W22" s="637"/>
      <c r="X22" s="637"/>
      <c r="Y22" s="638"/>
      <c r="Z22" s="662">
        <v>0.1</v>
      </c>
      <c r="AA22" s="662"/>
      <c r="AB22" s="662"/>
      <c r="AC22" s="662"/>
      <c r="AD22" s="663">
        <v>11440</v>
      </c>
      <c r="AE22" s="663"/>
      <c r="AF22" s="663"/>
      <c r="AG22" s="663"/>
      <c r="AH22" s="663"/>
      <c r="AI22" s="663"/>
      <c r="AJ22" s="663"/>
      <c r="AK22" s="663"/>
      <c r="AL22" s="639">
        <v>0.20000000298023224</v>
      </c>
      <c r="AM22" s="640"/>
      <c r="AN22" s="640"/>
      <c r="AO22" s="664"/>
      <c r="AP22" s="633" t="s">
        <v>574</v>
      </c>
      <c r="AQ22" s="709"/>
      <c r="AR22" s="709"/>
      <c r="AS22" s="709"/>
      <c r="AT22" s="709"/>
      <c r="AU22" s="709"/>
      <c r="AV22" s="709"/>
      <c r="AW22" s="709"/>
      <c r="AX22" s="709"/>
      <c r="AY22" s="709"/>
      <c r="AZ22" s="709"/>
      <c r="BA22" s="709"/>
      <c r="BB22" s="709"/>
      <c r="BC22" s="709"/>
      <c r="BD22" s="709"/>
      <c r="BE22" s="709"/>
      <c r="BF22" s="710"/>
      <c r="BG22" s="636" t="s">
        <v>564</v>
      </c>
      <c r="BH22" s="637"/>
      <c r="BI22" s="637"/>
      <c r="BJ22" s="637"/>
      <c r="BK22" s="637"/>
      <c r="BL22" s="637"/>
      <c r="BM22" s="637"/>
      <c r="BN22" s="638"/>
      <c r="BO22" s="662" t="s">
        <v>565</v>
      </c>
      <c r="BP22" s="662"/>
      <c r="BQ22" s="662"/>
      <c r="BR22" s="662"/>
      <c r="BS22" s="663" t="s">
        <v>138</v>
      </c>
      <c r="BT22" s="663"/>
      <c r="BU22" s="663"/>
      <c r="BV22" s="663"/>
      <c r="BW22" s="663"/>
      <c r="BX22" s="663"/>
      <c r="BY22" s="663"/>
      <c r="BZ22" s="663"/>
      <c r="CA22" s="663"/>
      <c r="CB22" s="708"/>
      <c r="CD22" s="689" t="s">
        <v>268</v>
      </c>
      <c r="CE22" s="690"/>
      <c r="CF22" s="690"/>
      <c r="CG22" s="690"/>
      <c r="CH22" s="690"/>
      <c r="CI22" s="690"/>
      <c r="CJ22" s="690"/>
      <c r="CK22" s="690"/>
      <c r="CL22" s="690"/>
      <c r="CM22" s="690"/>
      <c r="CN22" s="690"/>
      <c r="CO22" s="690"/>
      <c r="CP22" s="690"/>
      <c r="CQ22" s="690"/>
      <c r="CR22" s="690"/>
      <c r="CS22" s="690"/>
      <c r="CT22" s="690"/>
      <c r="CU22" s="690"/>
      <c r="CV22" s="690"/>
      <c r="CW22" s="690"/>
      <c r="CX22" s="690"/>
      <c r="CY22" s="690"/>
      <c r="CZ22" s="690"/>
      <c r="DA22" s="690"/>
      <c r="DB22" s="690"/>
      <c r="DC22" s="690"/>
      <c r="DD22" s="690"/>
      <c r="DE22" s="690"/>
      <c r="DF22" s="690"/>
      <c r="DG22" s="690"/>
      <c r="DH22" s="690"/>
      <c r="DI22" s="690"/>
      <c r="DJ22" s="690"/>
      <c r="DK22" s="690"/>
      <c r="DL22" s="690"/>
      <c r="DM22" s="690"/>
      <c r="DN22" s="690"/>
      <c r="DO22" s="690"/>
      <c r="DP22" s="690"/>
      <c r="DQ22" s="690"/>
      <c r="DR22" s="690"/>
      <c r="DS22" s="690"/>
      <c r="DT22" s="690"/>
      <c r="DU22" s="690"/>
      <c r="DV22" s="690"/>
      <c r="DW22" s="690"/>
      <c r="DX22" s="690"/>
      <c r="DY22" s="690"/>
      <c r="DZ22" s="690"/>
      <c r="EA22" s="690"/>
      <c r="EB22" s="690"/>
      <c r="EC22" s="691"/>
    </row>
    <row r="23" spans="2:133" ht="11.25" customHeight="1" x14ac:dyDescent="0.15">
      <c r="B23" s="633" t="s">
        <v>269</v>
      </c>
      <c r="C23" s="634"/>
      <c r="D23" s="634"/>
      <c r="E23" s="634"/>
      <c r="F23" s="634"/>
      <c r="G23" s="634"/>
      <c r="H23" s="634"/>
      <c r="I23" s="634"/>
      <c r="J23" s="634"/>
      <c r="K23" s="634"/>
      <c r="L23" s="634"/>
      <c r="M23" s="634"/>
      <c r="N23" s="634"/>
      <c r="O23" s="634"/>
      <c r="P23" s="634"/>
      <c r="Q23" s="635"/>
      <c r="R23" s="636">
        <v>4336936</v>
      </c>
      <c r="S23" s="637"/>
      <c r="T23" s="637"/>
      <c r="U23" s="637"/>
      <c r="V23" s="637"/>
      <c r="W23" s="637"/>
      <c r="X23" s="637"/>
      <c r="Y23" s="638"/>
      <c r="Z23" s="662">
        <v>48.2</v>
      </c>
      <c r="AA23" s="662"/>
      <c r="AB23" s="662"/>
      <c r="AC23" s="662"/>
      <c r="AD23" s="663">
        <v>3822963</v>
      </c>
      <c r="AE23" s="663"/>
      <c r="AF23" s="663"/>
      <c r="AG23" s="663"/>
      <c r="AH23" s="663"/>
      <c r="AI23" s="663"/>
      <c r="AJ23" s="663"/>
      <c r="AK23" s="663"/>
      <c r="AL23" s="639">
        <v>77.2</v>
      </c>
      <c r="AM23" s="640"/>
      <c r="AN23" s="640"/>
      <c r="AO23" s="664"/>
      <c r="AP23" s="633" t="s">
        <v>575</v>
      </c>
      <c r="AQ23" s="709"/>
      <c r="AR23" s="709"/>
      <c r="AS23" s="709"/>
      <c r="AT23" s="709"/>
      <c r="AU23" s="709"/>
      <c r="AV23" s="709"/>
      <c r="AW23" s="709"/>
      <c r="AX23" s="709"/>
      <c r="AY23" s="709"/>
      <c r="AZ23" s="709"/>
      <c r="BA23" s="709"/>
      <c r="BB23" s="709"/>
      <c r="BC23" s="709"/>
      <c r="BD23" s="709"/>
      <c r="BE23" s="709"/>
      <c r="BF23" s="710"/>
      <c r="BG23" s="636" t="s">
        <v>138</v>
      </c>
      <c r="BH23" s="637"/>
      <c r="BI23" s="637"/>
      <c r="BJ23" s="637"/>
      <c r="BK23" s="637"/>
      <c r="BL23" s="637"/>
      <c r="BM23" s="637"/>
      <c r="BN23" s="638"/>
      <c r="BO23" s="662" t="s">
        <v>138</v>
      </c>
      <c r="BP23" s="662"/>
      <c r="BQ23" s="662"/>
      <c r="BR23" s="662"/>
      <c r="BS23" s="663" t="s">
        <v>564</v>
      </c>
      <c r="BT23" s="663"/>
      <c r="BU23" s="663"/>
      <c r="BV23" s="663"/>
      <c r="BW23" s="663"/>
      <c r="BX23" s="663"/>
      <c r="BY23" s="663"/>
      <c r="BZ23" s="663"/>
      <c r="CA23" s="663"/>
      <c r="CB23" s="708"/>
      <c r="CD23" s="689" t="s">
        <v>221</v>
      </c>
      <c r="CE23" s="690"/>
      <c r="CF23" s="690"/>
      <c r="CG23" s="690"/>
      <c r="CH23" s="690"/>
      <c r="CI23" s="690"/>
      <c r="CJ23" s="690"/>
      <c r="CK23" s="690"/>
      <c r="CL23" s="690"/>
      <c r="CM23" s="690"/>
      <c r="CN23" s="690"/>
      <c r="CO23" s="690"/>
      <c r="CP23" s="690"/>
      <c r="CQ23" s="691"/>
      <c r="CR23" s="689" t="s">
        <v>270</v>
      </c>
      <c r="CS23" s="690"/>
      <c r="CT23" s="690"/>
      <c r="CU23" s="690"/>
      <c r="CV23" s="690"/>
      <c r="CW23" s="690"/>
      <c r="CX23" s="690"/>
      <c r="CY23" s="691"/>
      <c r="CZ23" s="689" t="s">
        <v>271</v>
      </c>
      <c r="DA23" s="690"/>
      <c r="DB23" s="690"/>
      <c r="DC23" s="691"/>
      <c r="DD23" s="689" t="s">
        <v>576</v>
      </c>
      <c r="DE23" s="690"/>
      <c r="DF23" s="690"/>
      <c r="DG23" s="690"/>
      <c r="DH23" s="690"/>
      <c r="DI23" s="690"/>
      <c r="DJ23" s="690"/>
      <c r="DK23" s="691"/>
      <c r="DL23" s="721" t="s">
        <v>272</v>
      </c>
      <c r="DM23" s="722"/>
      <c r="DN23" s="722"/>
      <c r="DO23" s="722"/>
      <c r="DP23" s="722"/>
      <c r="DQ23" s="722"/>
      <c r="DR23" s="722"/>
      <c r="DS23" s="722"/>
      <c r="DT23" s="722"/>
      <c r="DU23" s="722"/>
      <c r="DV23" s="723"/>
      <c r="DW23" s="689" t="s">
        <v>273</v>
      </c>
      <c r="DX23" s="690"/>
      <c r="DY23" s="690"/>
      <c r="DZ23" s="690"/>
      <c r="EA23" s="690"/>
      <c r="EB23" s="690"/>
      <c r="EC23" s="691"/>
    </row>
    <row r="24" spans="2:133" ht="11.25" customHeight="1" x14ac:dyDescent="0.15">
      <c r="B24" s="633" t="s">
        <v>577</v>
      </c>
      <c r="C24" s="634"/>
      <c r="D24" s="634"/>
      <c r="E24" s="634"/>
      <c r="F24" s="634"/>
      <c r="G24" s="634"/>
      <c r="H24" s="634"/>
      <c r="I24" s="634"/>
      <c r="J24" s="634"/>
      <c r="K24" s="634"/>
      <c r="L24" s="634"/>
      <c r="M24" s="634"/>
      <c r="N24" s="634"/>
      <c r="O24" s="634"/>
      <c r="P24" s="634"/>
      <c r="Q24" s="635"/>
      <c r="R24" s="636">
        <v>3822963</v>
      </c>
      <c r="S24" s="637"/>
      <c r="T24" s="637"/>
      <c r="U24" s="637"/>
      <c r="V24" s="637"/>
      <c r="W24" s="637"/>
      <c r="X24" s="637"/>
      <c r="Y24" s="638"/>
      <c r="Z24" s="662">
        <v>42.4</v>
      </c>
      <c r="AA24" s="662"/>
      <c r="AB24" s="662"/>
      <c r="AC24" s="662"/>
      <c r="AD24" s="663">
        <v>3822963</v>
      </c>
      <c r="AE24" s="663"/>
      <c r="AF24" s="663"/>
      <c r="AG24" s="663"/>
      <c r="AH24" s="663"/>
      <c r="AI24" s="663"/>
      <c r="AJ24" s="663"/>
      <c r="AK24" s="663"/>
      <c r="AL24" s="639">
        <v>77.2</v>
      </c>
      <c r="AM24" s="640"/>
      <c r="AN24" s="640"/>
      <c r="AO24" s="664"/>
      <c r="AP24" s="633" t="s">
        <v>274</v>
      </c>
      <c r="AQ24" s="709"/>
      <c r="AR24" s="709"/>
      <c r="AS24" s="709"/>
      <c r="AT24" s="709"/>
      <c r="AU24" s="709"/>
      <c r="AV24" s="709"/>
      <c r="AW24" s="709"/>
      <c r="AX24" s="709"/>
      <c r="AY24" s="709"/>
      <c r="AZ24" s="709"/>
      <c r="BA24" s="709"/>
      <c r="BB24" s="709"/>
      <c r="BC24" s="709"/>
      <c r="BD24" s="709"/>
      <c r="BE24" s="709"/>
      <c r="BF24" s="710"/>
      <c r="BG24" s="636" t="s">
        <v>138</v>
      </c>
      <c r="BH24" s="637"/>
      <c r="BI24" s="637"/>
      <c r="BJ24" s="637"/>
      <c r="BK24" s="637"/>
      <c r="BL24" s="637"/>
      <c r="BM24" s="637"/>
      <c r="BN24" s="638"/>
      <c r="BO24" s="662" t="s">
        <v>138</v>
      </c>
      <c r="BP24" s="662"/>
      <c r="BQ24" s="662"/>
      <c r="BR24" s="662"/>
      <c r="BS24" s="663" t="s">
        <v>138</v>
      </c>
      <c r="BT24" s="663"/>
      <c r="BU24" s="663"/>
      <c r="BV24" s="663"/>
      <c r="BW24" s="663"/>
      <c r="BX24" s="663"/>
      <c r="BY24" s="663"/>
      <c r="BZ24" s="663"/>
      <c r="CA24" s="663"/>
      <c r="CB24" s="708"/>
      <c r="CD24" s="686" t="s">
        <v>275</v>
      </c>
      <c r="CE24" s="687"/>
      <c r="CF24" s="687"/>
      <c r="CG24" s="687"/>
      <c r="CH24" s="687"/>
      <c r="CI24" s="687"/>
      <c r="CJ24" s="687"/>
      <c r="CK24" s="687"/>
      <c r="CL24" s="687"/>
      <c r="CM24" s="687"/>
      <c r="CN24" s="687"/>
      <c r="CO24" s="687"/>
      <c r="CP24" s="687"/>
      <c r="CQ24" s="688"/>
      <c r="CR24" s="683">
        <v>3129909</v>
      </c>
      <c r="CS24" s="684"/>
      <c r="CT24" s="684"/>
      <c r="CU24" s="684"/>
      <c r="CV24" s="684"/>
      <c r="CW24" s="684"/>
      <c r="CX24" s="684"/>
      <c r="CY24" s="712"/>
      <c r="CZ24" s="713">
        <v>36.6</v>
      </c>
      <c r="DA24" s="699"/>
      <c r="DB24" s="699"/>
      <c r="DC24" s="715"/>
      <c r="DD24" s="711">
        <v>2553033</v>
      </c>
      <c r="DE24" s="684"/>
      <c r="DF24" s="684"/>
      <c r="DG24" s="684"/>
      <c r="DH24" s="684"/>
      <c r="DI24" s="684"/>
      <c r="DJ24" s="684"/>
      <c r="DK24" s="712"/>
      <c r="DL24" s="711">
        <v>2473174</v>
      </c>
      <c r="DM24" s="684"/>
      <c r="DN24" s="684"/>
      <c r="DO24" s="684"/>
      <c r="DP24" s="684"/>
      <c r="DQ24" s="684"/>
      <c r="DR24" s="684"/>
      <c r="DS24" s="684"/>
      <c r="DT24" s="684"/>
      <c r="DU24" s="684"/>
      <c r="DV24" s="712"/>
      <c r="DW24" s="713">
        <v>48.3</v>
      </c>
      <c r="DX24" s="699"/>
      <c r="DY24" s="699"/>
      <c r="DZ24" s="699"/>
      <c r="EA24" s="699"/>
      <c r="EB24" s="699"/>
      <c r="EC24" s="714"/>
    </row>
    <row r="25" spans="2:133" ht="11.25" customHeight="1" x14ac:dyDescent="0.15">
      <c r="B25" s="633" t="s">
        <v>276</v>
      </c>
      <c r="C25" s="634"/>
      <c r="D25" s="634"/>
      <c r="E25" s="634"/>
      <c r="F25" s="634"/>
      <c r="G25" s="634"/>
      <c r="H25" s="634"/>
      <c r="I25" s="634"/>
      <c r="J25" s="634"/>
      <c r="K25" s="634"/>
      <c r="L25" s="634"/>
      <c r="M25" s="634"/>
      <c r="N25" s="634"/>
      <c r="O25" s="634"/>
      <c r="P25" s="634"/>
      <c r="Q25" s="635"/>
      <c r="R25" s="636">
        <v>513973</v>
      </c>
      <c r="S25" s="637"/>
      <c r="T25" s="637"/>
      <c r="U25" s="637"/>
      <c r="V25" s="637"/>
      <c r="W25" s="637"/>
      <c r="X25" s="637"/>
      <c r="Y25" s="638"/>
      <c r="Z25" s="662">
        <v>5.7</v>
      </c>
      <c r="AA25" s="662"/>
      <c r="AB25" s="662"/>
      <c r="AC25" s="662"/>
      <c r="AD25" s="663" t="s">
        <v>138</v>
      </c>
      <c r="AE25" s="663"/>
      <c r="AF25" s="663"/>
      <c r="AG25" s="663"/>
      <c r="AH25" s="663"/>
      <c r="AI25" s="663"/>
      <c r="AJ25" s="663"/>
      <c r="AK25" s="663"/>
      <c r="AL25" s="639" t="s">
        <v>138</v>
      </c>
      <c r="AM25" s="640"/>
      <c r="AN25" s="640"/>
      <c r="AO25" s="664"/>
      <c r="AP25" s="633" t="s">
        <v>277</v>
      </c>
      <c r="AQ25" s="709"/>
      <c r="AR25" s="709"/>
      <c r="AS25" s="709"/>
      <c r="AT25" s="709"/>
      <c r="AU25" s="709"/>
      <c r="AV25" s="709"/>
      <c r="AW25" s="709"/>
      <c r="AX25" s="709"/>
      <c r="AY25" s="709"/>
      <c r="AZ25" s="709"/>
      <c r="BA25" s="709"/>
      <c r="BB25" s="709"/>
      <c r="BC25" s="709"/>
      <c r="BD25" s="709"/>
      <c r="BE25" s="709"/>
      <c r="BF25" s="710"/>
      <c r="BG25" s="636" t="s">
        <v>564</v>
      </c>
      <c r="BH25" s="637"/>
      <c r="BI25" s="637"/>
      <c r="BJ25" s="637"/>
      <c r="BK25" s="637"/>
      <c r="BL25" s="637"/>
      <c r="BM25" s="637"/>
      <c r="BN25" s="638"/>
      <c r="BO25" s="662" t="s">
        <v>564</v>
      </c>
      <c r="BP25" s="662"/>
      <c r="BQ25" s="662"/>
      <c r="BR25" s="662"/>
      <c r="BS25" s="663" t="s">
        <v>138</v>
      </c>
      <c r="BT25" s="663"/>
      <c r="BU25" s="663"/>
      <c r="BV25" s="663"/>
      <c r="BW25" s="663"/>
      <c r="BX25" s="663"/>
      <c r="BY25" s="663"/>
      <c r="BZ25" s="663"/>
      <c r="CA25" s="663"/>
      <c r="CB25" s="708"/>
      <c r="CD25" s="633" t="s">
        <v>278</v>
      </c>
      <c r="CE25" s="634"/>
      <c r="CF25" s="634"/>
      <c r="CG25" s="634"/>
      <c r="CH25" s="634"/>
      <c r="CI25" s="634"/>
      <c r="CJ25" s="634"/>
      <c r="CK25" s="634"/>
      <c r="CL25" s="634"/>
      <c r="CM25" s="634"/>
      <c r="CN25" s="634"/>
      <c r="CO25" s="634"/>
      <c r="CP25" s="634"/>
      <c r="CQ25" s="635"/>
      <c r="CR25" s="636">
        <v>1361418</v>
      </c>
      <c r="CS25" s="646"/>
      <c r="CT25" s="646"/>
      <c r="CU25" s="646"/>
      <c r="CV25" s="646"/>
      <c r="CW25" s="646"/>
      <c r="CX25" s="646"/>
      <c r="CY25" s="647"/>
      <c r="CZ25" s="639">
        <v>15.9</v>
      </c>
      <c r="DA25" s="648"/>
      <c r="DB25" s="648"/>
      <c r="DC25" s="649"/>
      <c r="DD25" s="642">
        <v>1215507</v>
      </c>
      <c r="DE25" s="646"/>
      <c r="DF25" s="646"/>
      <c r="DG25" s="646"/>
      <c r="DH25" s="646"/>
      <c r="DI25" s="646"/>
      <c r="DJ25" s="646"/>
      <c r="DK25" s="647"/>
      <c r="DL25" s="642">
        <v>1148558</v>
      </c>
      <c r="DM25" s="646"/>
      <c r="DN25" s="646"/>
      <c r="DO25" s="646"/>
      <c r="DP25" s="646"/>
      <c r="DQ25" s="646"/>
      <c r="DR25" s="646"/>
      <c r="DS25" s="646"/>
      <c r="DT25" s="646"/>
      <c r="DU25" s="646"/>
      <c r="DV25" s="647"/>
      <c r="DW25" s="639">
        <v>22.4</v>
      </c>
      <c r="DX25" s="648"/>
      <c r="DY25" s="648"/>
      <c r="DZ25" s="648"/>
      <c r="EA25" s="648"/>
      <c r="EB25" s="648"/>
      <c r="EC25" s="675"/>
    </row>
    <row r="26" spans="2:133" ht="11.25" customHeight="1" x14ac:dyDescent="0.15">
      <c r="B26" s="633" t="s">
        <v>578</v>
      </c>
      <c r="C26" s="634"/>
      <c r="D26" s="634"/>
      <c r="E26" s="634"/>
      <c r="F26" s="634"/>
      <c r="G26" s="634"/>
      <c r="H26" s="634"/>
      <c r="I26" s="634"/>
      <c r="J26" s="634"/>
      <c r="K26" s="634"/>
      <c r="L26" s="634"/>
      <c r="M26" s="634"/>
      <c r="N26" s="634"/>
      <c r="O26" s="634"/>
      <c r="P26" s="634"/>
      <c r="Q26" s="635"/>
      <c r="R26" s="636" t="s">
        <v>138</v>
      </c>
      <c r="S26" s="637"/>
      <c r="T26" s="637"/>
      <c r="U26" s="637"/>
      <c r="V26" s="637"/>
      <c r="W26" s="637"/>
      <c r="X26" s="637"/>
      <c r="Y26" s="638"/>
      <c r="Z26" s="662" t="s">
        <v>138</v>
      </c>
      <c r="AA26" s="662"/>
      <c r="AB26" s="662"/>
      <c r="AC26" s="662"/>
      <c r="AD26" s="663" t="s">
        <v>565</v>
      </c>
      <c r="AE26" s="663"/>
      <c r="AF26" s="663"/>
      <c r="AG26" s="663"/>
      <c r="AH26" s="663"/>
      <c r="AI26" s="663"/>
      <c r="AJ26" s="663"/>
      <c r="AK26" s="663"/>
      <c r="AL26" s="639" t="s">
        <v>138</v>
      </c>
      <c r="AM26" s="640"/>
      <c r="AN26" s="640"/>
      <c r="AO26" s="664"/>
      <c r="AP26" s="633" t="s">
        <v>279</v>
      </c>
      <c r="AQ26" s="709"/>
      <c r="AR26" s="709"/>
      <c r="AS26" s="709"/>
      <c r="AT26" s="709"/>
      <c r="AU26" s="709"/>
      <c r="AV26" s="709"/>
      <c r="AW26" s="709"/>
      <c r="AX26" s="709"/>
      <c r="AY26" s="709"/>
      <c r="AZ26" s="709"/>
      <c r="BA26" s="709"/>
      <c r="BB26" s="709"/>
      <c r="BC26" s="709"/>
      <c r="BD26" s="709"/>
      <c r="BE26" s="709"/>
      <c r="BF26" s="710"/>
      <c r="BG26" s="636" t="s">
        <v>564</v>
      </c>
      <c r="BH26" s="637"/>
      <c r="BI26" s="637"/>
      <c r="BJ26" s="637"/>
      <c r="BK26" s="637"/>
      <c r="BL26" s="637"/>
      <c r="BM26" s="637"/>
      <c r="BN26" s="638"/>
      <c r="BO26" s="662" t="s">
        <v>565</v>
      </c>
      <c r="BP26" s="662"/>
      <c r="BQ26" s="662"/>
      <c r="BR26" s="662"/>
      <c r="BS26" s="663" t="s">
        <v>564</v>
      </c>
      <c r="BT26" s="663"/>
      <c r="BU26" s="663"/>
      <c r="BV26" s="663"/>
      <c r="BW26" s="663"/>
      <c r="BX26" s="663"/>
      <c r="BY26" s="663"/>
      <c r="BZ26" s="663"/>
      <c r="CA26" s="663"/>
      <c r="CB26" s="708"/>
      <c r="CD26" s="633" t="s">
        <v>280</v>
      </c>
      <c r="CE26" s="634"/>
      <c r="CF26" s="634"/>
      <c r="CG26" s="634"/>
      <c r="CH26" s="634"/>
      <c r="CI26" s="634"/>
      <c r="CJ26" s="634"/>
      <c r="CK26" s="634"/>
      <c r="CL26" s="634"/>
      <c r="CM26" s="634"/>
      <c r="CN26" s="634"/>
      <c r="CO26" s="634"/>
      <c r="CP26" s="634"/>
      <c r="CQ26" s="635"/>
      <c r="CR26" s="636">
        <v>834416</v>
      </c>
      <c r="CS26" s="637"/>
      <c r="CT26" s="637"/>
      <c r="CU26" s="637"/>
      <c r="CV26" s="637"/>
      <c r="CW26" s="637"/>
      <c r="CX26" s="637"/>
      <c r="CY26" s="638"/>
      <c r="CZ26" s="639">
        <v>9.6999999999999993</v>
      </c>
      <c r="DA26" s="648"/>
      <c r="DB26" s="648"/>
      <c r="DC26" s="649"/>
      <c r="DD26" s="642">
        <v>765231</v>
      </c>
      <c r="DE26" s="637"/>
      <c r="DF26" s="637"/>
      <c r="DG26" s="637"/>
      <c r="DH26" s="637"/>
      <c r="DI26" s="637"/>
      <c r="DJ26" s="637"/>
      <c r="DK26" s="638"/>
      <c r="DL26" s="642" t="s">
        <v>138</v>
      </c>
      <c r="DM26" s="637"/>
      <c r="DN26" s="637"/>
      <c r="DO26" s="637"/>
      <c r="DP26" s="637"/>
      <c r="DQ26" s="637"/>
      <c r="DR26" s="637"/>
      <c r="DS26" s="637"/>
      <c r="DT26" s="637"/>
      <c r="DU26" s="637"/>
      <c r="DV26" s="638"/>
      <c r="DW26" s="639" t="s">
        <v>138</v>
      </c>
      <c r="DX26" s="648"/>
      <c r="DY26" s="648"/>
      <c r="DZ26" s="648"/>
      <c r="EA26" s="648"/>
      <c r="EB26" s="648"/>
      <c r="EC26" s="675"/>
    </row>
    <row r="27" spans="2:133" ht="11.25" customHeight="1" x14ac:dyDescent="0.15">
      <c r="B27" s="633" t="s">
        <v>281</v>
      </c>
      <c r="C27" s="634"/>
      <c r="D27" s="634"/>
      <c r="E27" s="634"/>
      <c r="F27" s="634"/>
      <c r="G27" s="634"/>
      <c r="H27" s="634"/>
      <c r="I27" s="634"/>
      <c r="J27" s="634"/>
      <c r="K27" s="634"/>
      <c r="L27" s="634"/>
      <c r="M27" s="634"/>
      <c r="N27" s="634"/>
      <c r="O27" s="634"/>
      <c r="P27" s="634"/>
      <c r="Q27" s="635"/>
      <c r="R27" s="636">
        <v>5447565</v>
      </c>
      <c r="S27" s="637"/>
      <c r="T27" s="637"/>
      <c r="U27" s="637"/>
      <c r="V27" s="637"/>
      <c r="W27" s="637"/>
      <c r="X27" s="637"/>
      <c r="Y27" s="638"/>
      <c r="Z27" s="662">
        <v>60.5</v>
      </c>
      <c r="AA27" s="662"/>
      <c r="AB27" s="662"/>
      <c r="AC27" s="662"/>
      <c r="AD27" s="663">
        <v>4933592</v>
      </c>
      <c r="AE27" s="663"/>
      <c r="AF27" s="663"/>
      <c r="AG27" s="663"/>
      <c r="AH27" s="663"/>
      <c r="AI27" s="663"/>
      <c r="AJ27" s="663"/>
      <c r="AK27" s="663"/>
      <c r="AL27" s="639">
        <v>99.599998474121094</v>
      </c>
      <c r="AM27" s="640"/>
      <c r="AN27" s="640"/>
      <c r="AO27" s="664"/>
      <c r="AP27" s="633" t="s">
        <v>282</v>
      </c>
      <c r="AQ27" s="634"/>
      <c r="AR27" s="634"/>
      <c r="AS27" s="634"/>
      <c r="AT27" s="634"/>
      <c r="AU27" s="634"/>
      <c r="AV27" s="634"/>
      <c r="AW27" s="634"/>
      <c r="AX27" s="634"/>
      <c r="AY27" s="634"/>
      <c r="AZ27" s="634"/>
      <c r="BA27" s="634"/>
      <c r="BB27" s="634"/>
      <c r="BC27" s="634"/>
      <c r="BD27" s="634"/>
      <c r="BE27" s="634"/>
      <c r="BF27" s="635"/>
      <c r="BG27" s="636">
        <v>821622</v>
      </c>
      <c r="BH27" s="637"/>
      <c r="BI27" s="637"/>
      <c r="BJ27" s="637"/>
      <c r="BK27" s="637"/>
      <c r="BL27" s="637"/>
      <c r="BM27" s="637"/>
      <c r="BN27" s="638"/>
      <c r="BO27" s="662">
        <v>100</v>
      </c>
      <c r="BP27" s="662"/>
      <c r="BQ27" s="662"/>
      <c r="BR27" s="662"/>
      <c r="BS27" s="663" t="s">
        <v>138</v>
      </c>
      <c r="BT27" s="663"/>
      <c r="BU27" s="663"/>
      <c r="BV27" s="663"/>
      <c r="BW27" s="663"/>
      <c r="BX27" s="663"/>
      <c r="BY27" s="663"/>
      <c r="BZ27" s="663"/>
      <c r="CA27" s="663"/>
      <c r="CB27" s="708"/>
      <c r="CD27" s="633" t="s">
        <v>283</v>
      </c>
      <c r="CE27" s="634"/>
      <c r="CF27" s="634"/>
      <c r="CG27" s="634"/>
      <c r="CH27" s="634"/>
      <c r="CI27" s="634"/>
      <c r="CJ27" s="634"/>
      <c r="CK27" s="634"/>
      <c r="CL27" s="634"/>
      <c r="CM27" s="634"/>
      <c r="CN27" s="634"/>
      <c r="CO27" s="634"/>
      <c r="CP27" s="634"/>
      <c r="CQ27" s="635"/>
      <c r="CR27" s="636">
        <v>550938</v>
      </c>
      <c r="CS27" s="646"/>
      <c r="CT27" s="646"/>
      <c r="CU27" s="646"/>
      <c r="CV27" s="646"/>
      <c r="CW27" s="646"/>
      <c r="CX27" s="646"/>
      <c r="CY27" s="647"/>
      <c r="CZ27" s="639">
        <v>6.4</v>
      </c>
      <c r="DA27" s="648"/>
      <c r="DB27" s="648"/>
      <c r="DC27" s="649"/>
      <c r="DD27" s="642">
        <v>124132</v>
      </c>
      <c r="DE27" s="646"/>
      <c r="DF27" s="646"/>
      <c r="DG27" s="646"/>
      <c r="DH27" s="646"/>
      <c r="DI27" s="646"/>
      <c r="DJ27" s="646"/>
      <c r="DK27" s="647"/>
      <c r="DL27" s="642">
        <v>111222</v>
      </c>
      <c r="DM27" s="646"/>
      <c r="DN27" s="646"/>
      <c r="DO27" s="646"/>
      <c r="DP27" s="646"/>
      <c r="DQ27" s="646"/>
      <c r="DR27" s="646"/>
      <c r="DS27" s="646"/>
      <c r="DT27" s="646"/>
      <c r="DU27" s="646"/>
      <c r="DV27" s="647"/>
      <c r="DW27" s="639">
        <v>2.2000000000000002</v>
      </c>
      <c r="DX27" s="648"/>
      <c r="DY27" s="648"/>
      <c r="DZ27" s="648"/>
      <c r="EA27" s="648"/>
      <c r="EB27" s="648"/>
      <c r="EC27" s="675"/>
    </row>
    <row r="28" spans="2:133" ht="11.25" customHeight="1" x14ac:dyDescent="0.15">
      <c r="B28" s="633" t="s">
        <v>579</v>
      </c>
      <c r="C28" s="634"/>
      <c r="D28" s="634"/>
      <c r="E28" s="634"/>
      <c r="F28" s="634"/>
      <c r="G28" s="634"/>
      <c r="H28" s="634"/>
      <c r="I28" s="634"/>
      <c r="J28" s="634"/>
      <c r="K28" s="634"/>
      <c r="L28" s="634"/>
      <c r="M28" s="634"/>
      <c r="N28" s="634"/>
      <c r="O28" s="634"/>
      <c r="P28" s="634"/>
      <c r="Q28" s="635"/>
      <c r="R28" s="636">
        <v>823</v>
      </c>
      <c r="S28" s="637"/>
      <c r="T28" s="637"/>
      <c r="U28" s="637"/>
      <c r="V28" s="637"/>
      <c r="W28" s="637"/>
      <c r="X28" s="637"/>
      <c r="Y28" s="638"/>
      <c r="Z28" s="662">
        <v>0</v>
      </c>
      <c r="AA28" s="662"/>
      <c r="AB28" s="662"/>
      <c r="AC28" s="662"/>
      <c r="AD28" s="663">
        <v>823</v>
      </c>
      <c r="AE28" s="663"/>
      <c r="AF28" s="663"/>
      <c r="AG28" s="663"/>
      <c r="AH28" s="663"/>
      <c r="AI28" s="663"/>
      <c r="AJ28" s="663"/>
      <c r="AK28" s="663"/>
      <c r="AL28" s="639">
        <v>0</v>
      </c>
      <c r="AM28" s="640"/>
      <c r="AN28" s="640"/>
      <c r="AO28" s="664"/>
      <c r="AP28" s="633"/>
      <c r="AQ28" s="634"/>
      <c r="AR28" s="634"/>
      <c r="AS28" s="634"/>
      <c r="AT28" s="634"/>
      <c r="AU28" s="634"/>
      <c r="AV28" s="634"/>
      <c r="AW28" s="634"/>
      <c r="AX28" s="634"/>
      <c r="AY28" s="634"/>
      <c r="AZ28" s="634"/>
      <c r="BA28" s="634"/>
      <c r="BB28" s="634"/>
      <c r="BC28" s="634"/>
      <c r="BD28" s="634"/>
      <c r="BE28" s="634"/>
      <c r="BF28" s="635"/>
      <c r="BG28" s="636"/>
      <c r="BH28" s="637"/>
      <c r="BI28" s="637"/>
      <c r="BJ28" s="637"/>
      <c r="BK28" s="637"/>
      <c r="BL28" s="637"/>
      <c r="BM28" s="637"/>
      <c r="BN28" s="638"/>
      <c r="BO28" s="662"/>
      <c r="BP28" s="662"/>
      <c r="BQ28" s="662"/>
      <c r="BR28" s="662"/>
      <c r="BS28" s="642"/>
      <c r="BT28" s="637"/>
      <c r="BU28" s="637"/>
      <c r="BV28" s="637"/>
      <c r="BW28" s="637"/>
      <c r="BX28" s="637"/>
      <c r="BY28" s="637"/>
      <c r="BZ28" s="637"/>
      <c r="CA28" s="637"/>
      <c r="CB28" s="674"/>
      <c r="CD28" s="633" t="s">
        <v>284</v>
      </c>
      <c r="CE28" s="634"/>
      <c r="CF28" s="634"/>
      <c r="CG28" s="634"/>
      <c r="CH28" s="634"/>
      <c r="CI28" s="634"/>
      <c r="CJ28" s="634"/>
      <c r="CK28" s="634"/>
      <c r="CL28" s="634"/>
      <c r="CM28" s="634"/>
      <c r="CN28" s="634"/>
      <c r="CO28" s="634"/>
      <c r="CP28" s="634"/>
      <c r="CQ28" s="635"/>
      <c r="CR28" s="636">
        <v>1217553</v>
      </c>
      <c r="CS28" s="637"/>
      <c r="CT28" s="637"/>
      <c r="CU28" s="637"/>
      <c r="CV28" s="637"/>
      <c r="CW28" s="637"/>
      <c r="CX28" s="637"/>
      <c r="CY28" s="638"/>
      <c r="CZ28" s="639">
        <v>14.2</v>
      </c>
      <c r="DA28" s="648"/>
      <c r="DB28" s="648"/>
      <c r="DC28" s="649"/>
      <c r="DD28" s="642">
        <v>1213394</v>
      </c>
      <c r="DE28" s="637"/>
      <c r="DF28" s="637"/>
      <c r="DG28" s="637"/>
      <c r="DH28" s="637"/>
      <c r="DI28" s="637"/>
      <c r="DJ28" s="637"/>
      <c r="DK28" s="638"/>
      <c r="DL28" s="642">
        <v>1213394</v>
      </c>
      <c r="DM28" s="637"/>
      <c r="DN28" s="637"/>
      <c r="DO28" s="637"/>
      <c r="DP28" s="637"/>
      <c r="DQ28" s="637"/>
      <c r="DR28" s="637"/>
      <c r="DS28" s="637"/>
      <c r="DT28" s="637"/>
      <c r="DU28" s="637"/>
      <c r="DV28" s="638"/>
      <c r="DW28" s="639">
        <v>23.7</v>
      </c>
      <c r="DX28" s="648"/>
      <c r="DY28" s="648"/>
      <c r="DZ28" s="648"/>
      <c r="EA28" s="648"/>
      <c r="EB28" s="648"/>
      <c r="EC28" s="675"/>
    </row>
    <row r="29" spans="2:133" ht="11.25" customHeight="1" x14ac:dyDescent="0.15">
      <c r="B29" s="633" t="s">
        <v>285</v>
      </c>
      <c r="C29" s="634"/>
      <c r="D29" s="634"/>
      <c r="E29" s="634"/>
      <c r="F29" s="634"/>
      <c r="G29" s="634"/>
      <c r="H29" s="634"/>
      <c r="I29" s="634"/>
      <c r="J29" s="634"/>
      <c r="K29" s="634"/>
      <c r="L29" s="634"/>
      <c r="M29" s="634"/>
      <c r="N29" s="634"/>
      <c r="O29" s="634"/>
      <c r="P29" s="634"/>
      <c r="Q29" s="635"/>
      <c r="R29" s="636">
        <v>16448</v>
      </c>
      <c r="S29" s="637"/>
      <c r="T29" s="637"/>
      <c r="U29" s="637"/>
      <c r="V29" s="637"/>
      <c r="W29" s="637"/>
      <c r="X29" s="637"/>
      <c r="Y29" s="638"/>
      <c r="Z29" s="662">
        <v>0.2</v>
      </c>
      <c r="AA29" s="662"/>
      <c r="AB29" s="662"/>
      <c r="AC29" s="662"/>
      <c r="AD29" s="663" t="s">
        <v>565</v>
      </c>
      <c r="AE29" s="663"/>
      <c r="AF29" s="663"/>
      <c r="AG29" s="663"/>
      <c r="AH29" s="663"/>
      <c r="AI29" s="663"/>
      <c r="AJ29" s="663"/>
      <c r="AK29" s="663"/>
      <c r="AL29" s="639" t="s">
        <v>138</v>
      </c>
      <c r="AM29" s="640"/>
      <c r="AN29" s="640"/>
      <c r="AO29" s="664"/>
      <c r="AP29" s="613"/>
      <c r="AQ29" s="614"/>
      <c r="AR29" s="614"/>
      <c r="AS29" s="614"/>
      <c r="AT29" s="614"/>
      <c r="AU29" s="614"/>
      <c r="AV29" s="614"/>
      <c r="AW29" s="614"/>
      <c r="AX29" s="614"/>
      <c r="AY29" s="614"/>
      <c r="AZ29" s="614"/>
      <c r="BA29" s="614"/>
      <c r="BB29" s="614"/>
      <c r="BC29" s="614"/>
      <c r="BD29" s="614"/>
      <c r="BE29" s="614"/>
      <c r="BF29" s="615"/>
      <c r="BG29" s="636"/>
      <c r="BH29" s="637"/>
      <c r="BI29" s="637"/>
      <c r="BJ29" s="637"/>
      <c r="BK29" s="637"/>
      <c r="BL29" s="637"/>
      <c r="BM29" s="637"/>
      <c r="BN29" s="638"/>
      <c r="BO29" s="662"/>
      <c r="BP29" s="662"/>
      <c r="BQ29" s="662"/>
      <c r="BR29" s="662"/>
      <c r="BS29" s="663"/>
      <c r="BT29" s="663"/>
      <c r="BU29" s="663"/>
      <c r="BV29" s="663"/>
      <c r="BW29" s="663"/>
      <c r="BX29" s="663"/>
      <c r="BY29" s="663"/>
      <c r="BZ29" s="663"/>
      <c r="CA29" s="663"/>
      <c r="CB29" s="708"/>
      <c r="CD29" s="656" t="s">
        <v>286</v>
      </c>
      <c r="CE29" s="657"/>
      <c r="CF29" s="633" t="s">
        <v>70</v>
      </c>
      <c r="CG29" s="634"/>
      <c r="CH29" s="634"/>
      <c r="CI29" s="634"/>
      <c r="CJ29" s="634"/>
      <c r="CK29" s="634"/>
      <c r="CL29" s="634"/>
      <c r="CM29" s="634"/>
      <c r="CN29" s="634"/>
      <c r="CO29" s="634"/>
      <c r="CP29" s="634"/>
      <c r="CQ29" s="635"/>
      <c r="CR29" s="636">
        <v>1217553</v>
      </c>
      <c r="CS29" s="646"/>
      <c r="CT29" s="646"/>
      <c r="CU29" s="646"/>
      <c r="CV29" s="646"/>
      <c r="CW29" s="646"/>
      <c r="CX29" s="646"/>
      <c r="CY29" s="647"/>
      <c r="CZ29" s="639">
        <v>14.2</v>
      </c>
      <c r="DA29" s="648"/>
      <c r="DB29" s="648"/>
      <c r="DC29" s="649"/>
      <c r="DD29" s="642">
        <v>1213394</v>
      </c>
      <c r="DE29" s="646"/>
      <c r="DF29" s="646"/>
      <c r="DG29" s="646"/>
      <c r="DH29" s="646"/>
      <c r="DI29" s="646"/>
      <c r="DJ29" s="646"/>
      <c r="DK29" s="647"/>
      <c r="DL29" s="642">
        <v>1213394</v>
      </c>
      <c r="DM29" s="646"/>
      <c r="DN29" s="646"/>
      <c r="DO29" s="646"/>
      <c r="DP29" s="646"/>
      <c r="DQ29" s="646"/>
      <c r="DR29" s="646"/>
      <c r="DS29" s="646"/>
      <c r="DT29" s="646"/>
      <c r="DU29" s="646"/>
      <c r="DV29" s="647"/>
      <c r="DW29" s="639">
        <v>23.7</v>
      </c>
      <c r="DX29" s="648"/>
      <c r="DY29" s="648"/>
      <c r="DZ29" s="648"/>
      <c r="EA29" s="648"/>
      <c r="EB29" s="648"/>
      <c r="EC29" s="675"/>
    </row>
    <row r="30" spans="2:133" ht="11.25" customHeight="1" x14ac:dyDescent="0.15">
      <c r="B30" s="633" t="s">
        <v>287</v>
      </c>
      <c r="C30" s="634"/>
      <c r="D30" s="634"/>
      <c r="E30" s="634"/>
      <c r="F30" s="634"/>
      <c r="G30" s="634"/>
      <c r="H30" s="634"/>
      <c r="I30" s="634"/>
      <c r="J30" s="634"/>
      <c r="K30" s="634"/>
      <c r="L30" s="634"/>
      <c r="M30" s="634"/>
      <c r="N30" s="634"/>
      <c r="O30" s="634"/>
      <c r="P30" s="634"/>
      <c r="Q30" s="635"/>
      <c r="R30" s="636">
        <v>40703</v>
      </c>
      <c r="S30" s="637"/>
      <c r="T30" s="637"/>
      <c r="U30" s="637"/>
      <c r="V30" s="637"/>
      <c r="W30" s="637"/>
      <c r="X30" s="637"/>
      <c r="Y30" s="638"/>
      <c r="Z30" s="662">
        <v>0.5</v>
      </c>
      <c r="AA30" s="662"/>
      <c r="AB30" s="662"/>
      <c r="AC30" s="662"/>
      <c r="AD30" s="663">
        <v>19106</v>
      </c>
      <c r="AE30" s="663"/>
      <c r="AF30" s="663"/>
      <c r="AG30" s="663"/>
      <c r="AH30" s="663"/>
      <c r="AI30" s="663"/>
      <c r="AJ30" s="663"/>
      <c r="AK30" s="663"/>
      <c r="AL30" s="639">
        <v>0.4</v>
      </c>
      <c r="AM30" s="640"/>
      <c r="AN30" s="640"/>
      <c r="AO30" s="664"/>
      <c r="AP30" s="689" t="s">
        <v>221</v>
      </c>
      <c r="AQ30" s="690"/>
      <c r="AR30" s="690"/>
      <c r="AS30" s="690"/>
      <c r="AT30" s="690"/>
      <c r="AU30" s="690"/>
      <c r="AV30" s="690"/>
      <c r="AW30" s="690"/>
      <c r="AX30" s="690"/>
      <c r="AY30" s="690"/>
      <c r="AZ30" s="690"/>
      <c r="BA30" s="690"/>
      <c r="BB30" s="690"/>
      <c r="BC30" s="690"/>
      <c r="BD30" s="690"/>
      <c r="BE30" s="690"/>
      <c r="BF30" s="691"/>
      <c r="BG30" s="689" t="s">
        <v>288</v>
      </c>
      <c r="BH30" s="706"/>
      <c r="BI30" s="706"/>
      <c r="BJ30" s="706"/>
      <c r="BK30" s="706"/>
      <c r="BL30" s="706"/>
      <c r="BM30" s="706"/>
      <c r="BN30" s="706"/>
      <c r="BO30" s="706"/>
      <c r="BP30" s="706"/>
      <c r="BQ30" s="707"/>
      <c r="BR30" s="689" t="s">
        <v>289</v>
      </c>
      <c r="BS30" s="706"/>
      <c r="BT30" s="706"/>
      <c r="BU30" s="706"/>
      <c r="BV30" s="706"/>
      <c r="BW30" s="706"/>
      <c r="BX30" s="706"/>
      <c r="BY30" s="706"/>
      <c r="BZ30" s="706"/>
      <c r="CA30" s="706"/>
      <c r="CB30" s="707"/>
      <c r="CD30" s="658"/>
      <c r="CE30" s="659"/>
      <c r="CF30" s="633" t="s">
        <v>580</v>
      </c>
      <c r="CG30" s="634"/>
      <c r="CH30" s="634"/>
      <c r="CI30" s="634"/>
      <c r="CJ30" s="634"/>
      <c r="CK30" s="634"/>
      <c r="CL30" s="634"/>
      <c r="CM30" s="634"/>
      <c r="CN30" s="634"/>
      <c r="CO30" s="634"/>
      <c r="CP30" s="634"/>
      <c r="CQ30" s="635"/>
      <c r="CR30" s="636">
        <v>1163877</v>
      </c>
      <c r="CS30" s="637"/>
      <c r="CT30" s="637"/>
      <c r="CU30" s="637"/>
      <c r="CV30" s="637"/>
      <c r="CW30" s="637"/>
      <c r="CX30" s="637"/>
      <c r="CY30" s="638"/>
      <c r="CZ30" s="639">
        <v>13.6</v>
      </c>
      <c r="DA30" s="648"/>
      <c r="DB30" s="648"/>
      <c r="DC30" s="649"/>
      <c r="DD30" s="642">
        <v>1159718</v>
      </c>
      <c r="DE30" s="637"/>
      <c r="DF30" s="637"/>
      <c r="DG30" s="637"/>
      <c r="DH30" s="637"/>
      <c r="DI30" s="637"/>
      <c r="DJ30" s="637"/>
      <c r="DK30" s="638"/>
      <c r="DL30" s="642">
        <v>1159718</v>
      </c>
      <c r="DM30" s="637"/>
      <c r="DN30" s="637"/>
      <c r="DO30" s="637"/>
      <c r="DP30" s="637"/>
      <c r="DQ30" s="637"/>
      <c r="DR30" s="637"/>
      <c r="DS30" s="637"/>
      <c r="DT30" s="637"/>
      <c r="DU30" s="637"/>
      <c r="DV30" s="638"/>
      <c r="DW30" s="639">
        <v>22.7</v>
      </c>
      <c r="DX30" s="648"/>
      <c r="DY30" s="648"/>
      <c r="DZ30" s="648"/>
      <c r="EA30" s="648"/>
      <c r="EB30" s="648"/>
      <c r="EC30" s="675"/>
    </row>
    <row r="31" spans="2:133" ht="11.25" customHeight="1" x14ac:dyDescent="0.15">
      <c r="B31" s="633" t="s">
        <v>290</v>
      </c>
      <c r="C31" s="634"/>
      <c r="D31" s="634"/>
      <c r="E31" s="634"/>
      <c r="F31" s="634"/>
      <c r="G31" s="634"/>
      <c r="H31" s="634"/>
      <c r="I31" s="634"/>
      <c r="J31" s="634"/>
      <c r="K31" s="634"/>
      <c r="L31" s="634"/>
      <c r="M31" s="634"/>
      <c r="N31" s="634"/>
      <c r="O31" s="634"/>
      <c r="P31" s="634"/>
      <c r="Q31" s="635"/>
      <c r="R31" s="636">
        <v>35960</v>
      </c>
      <c r="S31" s="637"/>
      <c r="T31" s="637"/>
      <c r="U31" s="637"/>
      <c r="V31" s="637"/>
      <c r="W31" s="637"/>
      <c r="X31" s="637"/>
      <c r="Y31" s="638"/>
      <c r="Z31" s="662">
        <v>0.4</v>
      </c>
      <c r="AA31" s="662"/>
      <c r="AB31" s="662"/>
      <c r="AC31" s="662"/>
      <c r="AD31" s="663" t="s">
        <v>138</v>
      </c>
      <c r="AE31" s="663"/>
      <c r="AF31" s="663"/>
      <c r="AG31" s="663"/>
      <c r="AH31" s="663"/>
      <c r="AI31" s="663"/>
      <c r="AJ31" s="663"/>
      <c r="AK31" s="663"/>
      <c r="AL31" s="639" t="s">
        <v>565</v>
      </c>
      <c r="AM31" s="640"/>
      <c r="AN31" s="640"/>
      <c r="AO31" s="664"/>
      <c r="AP31" s="701" t="s">
        <v>291</v>
      </c>
      <c r="AQ31" s="702"/>
      <c r="AR31" s="702"/>
      <c r="AS31" s="702"/>
      <c r="AT31" s="703" t="s">
        <v>292</v>
      </c>
      <c r="AU31" s="343"/>
      <c r="AV31" s="343"/>
      <c r="AW31" s="343"/>
      <c r="AX31" s="686" t="s">
        <v>188</v>
      </c>
      <c r="AY31" s="687"/>
      <c r="AZ31" s="687"/>
      <c r="BA31" s="687"/>
      <c r="BB31" s="687"/>
      <c r="BC31" s="687"/>
      <c r="BD31" s="687"/>
      <c r="BE31" s="687"/>
      <c r="BF31" s="688"/>
      <c r="BG31" s="697">
        <v>99.5</v>
      </c>
      <c r="BH31" s="698"/>
      <c r="BI31" s="698"/>
      <c r="BJ31" s="698"/>
      <c r="BK31" s="698"/>
      <c r="BL31" s="698"/>
      <c r="BM31" s="699">
        <v>97.1</v>
      </c>
      <c r="BN31" s="698"/>
      <c r="BO31" s="698"/>
      <c r="BP31" s="698"/>
      <c r="BQ31" s="700"/>
      <c r="BR31" s="697">
        <v>99.2</v>
      </c>
      <c r="BS31" s="698"/>
      <c r="BT31" s="698"/>
      <c r="BU31" s="698"/>
      <c r="BV31" s="698"/>
      <c r="BW31" s="698"/>
      <c r="BX31" s="699">
        <v>97</v>
      </c>
      <c r="BY31" s="698"/>
      <c r="BZ31" s="698"/>
      <c r="CA31" s="698"/>
      <c r="CB31" s="700"/>
      <c r="CD31" s="658"/>
      <c r="CE31" s="659"/>
      <c r="CF31" s="633" t="s">
        <v>581</v>
      </c>
      <c r="CG31" s="634"/>
      <c r="CH31" s="634"/>
      <c r="CI31" s="634"/>
      <c r="CJ31" s="634"/>
      <c r="CK31" s="634"/>
      <c r="CL31" s="634"/>
      <c r="CM31" s="634"/>
      <c r="CN31" s="634"/>
      <c r="CO31" s="634"/>
      <c r="CP31" s="634"/>
      <c r="CQ31" s="635"/>
      <c r="CR31" s="636">
        <v>53676</v>
      </c>
      <c r="CS31" s="646"/>
      <c r="CT31" s="646"/>
      <c r="CU31" s="646"/>
      <c r="CV31" s="646"/>
      <c r="CW31" s="646"/>
      <c r="CX31" s="646"/>
      <c r="CY31" s="647"/>
      <c r="CZ31" s="639">
        <v>0.6</v>
      </c>
      <c r="DA31" s="648"/>
      <c r="DB31" s="648"/>
      <c r="DC31" s="649"/>
      <c r="DD31" s="642">
        <v>53676</v>
      </c>
      <c r="DE31" s="646"/>
      <c r="DF31" s="646"/>
      <c r="DG31" s="646"/>
      <c r="DH31" s="646"/>
      <c r="DI31" s="646"/>
      <c r="DJ31" s="646"/>
      <c r="DK31" s="647"/>
      <c r="DL31" s="642">
        <v>53676</v>
      </c>
      <c r="DM31" s="646"/>
      <c r="DN31" s="646"/>
      <c r="DO31" s="646"/>
      <c r="DP31" s="646"/>
      <c r="DQ31" s="646"/>
      <c r="DR31" s="646"/>
      <c r="DS31" s="646"/>
      <c r="DT31" s="646"/>
      <c r="DU31" s="646"/>
      <c r="DV31" s="647"/>
      <c r="DW31" s="639">
        <v>1</v>
      </c>
      <c r="DX31" s="648"/>
      <c r="DY31" s="648"/>
      <c r="DZ31" s="648"/>
      <c r="EA31" s="648"/>
      <c r="EB31" s="648"/>
      <c r="EC31" s="675"/>
    </row>
    <row r="32" spans="2:133" ht="11.25" customHeight="1" x14ac:dyDescent="0.15">
      <c r="B32" s="633" t="s">
        <v>293</v>
      </c>
      <c r="C32" s="634"/>
      <c r="D32" s="634"/>
      <c r="E32" s="634"/>
      <c r="F32" s="634"/>
      <c r="G32" s="634"/>
      <c r="H32" s="634"/>
      <c r="I32" s="634"/>
      <c r="J32" s="634"/>
      <c r="K32" s="634"/>
      <c r="L32" s="634"/>
      <c r="M32" s="634"/>
      <c r="N32" s="634"/>
      <c r="O32" s="634"/>
      <c r="P32" s="634"/>
      <c r="Q32" s="635"/>
      <c r="R32" s="636">
        <v>1227295</v>
      </c>
      <c r="S32" s="637"/>
      <c r="T32" s="637"/>
      <c r="U32" s="637"/>
      <c r="V32" s="637"/>
      <c r="W32" s="637"/>
      <c r="X32" s="637"/>
      <c r="Y32" s="638"/>
      <c r="Z32" s="662">
        <v>13.6</v>
      </c>
      <c r="AA32" s="662"/>
      <c r="AB32" s="662"/>
      <c r="AC32" s="662"/>
      <c r="AD32" s="663" t="s">
        <v>138</v>
      </c>
      <c r="AE32" s="663"/>
      <c r="AF32" s="663"/>
      <c r="AG32" s="663"/>
      <c r="AH32" s="663"/>
      <c r="AI32" s="663"/>
      <c r="AJ32" s="663"/>
      <c r="AK32" s="663"/>
      <c r="AL32" s="639" t="s">
        <v>138</v>
      </c>
      <c r="AM32" s="640"/>
      <c r="AN32" s="640"/>
      <c r="AO32" s="664"/>
      <c r="AP32" s="676"/>
      <c r="AQ32" s="677"/>
      <c r="AR32" s="677"/>
      <c r="AS32" s="677"/>
      <c r="AT32" s="704"/>
      <c r="AU32" s="205" t="s">
        <v>582</v>
      </c>
      <c r="AX32" s="633" t="s">
        <v>294</v>
      </c>
      <c r="AY32" s="634"/>
      <c r="AZ32" s="634"/>
      <c r="BA32" s="634"/>
      <c r="BB32" s="634"/>
      <c r="BC32" s="634"/>
      <c r="BD32" s="634"/>
      <c r="BE32" s="634"/>
      <c r="BF32" s="635"/>
      <c r="BG32" s="696">
        <v>99.5</v>
      </c>
      <c r="BH32" s="646"/>
      <c r="BI32" s="646"/>
      <c r="BJ32" s="646"/>
      <c r="BK32" s="646"/>
      <c r="BL32" s="646"/>
      <c r="BM32" s="640">
        <v>97.6</v>
      </c>
      <c r="BN32" s="646"/>
      <c r="BO32" s="646"/>
      <c r="BP32" s="646"/>
      <c r="BQ32" s="673"/>
      <c r="BR32" s="696">
        <v>99.7</v>
      </c>
      <c r="BS32" s="646"/>
      <c r="BT32" s="646"/>
      <c r="BU32" s="646"/>
      <c r="BV32" s="646"/>
      <c r="BW32" s="646"/>
      <c r="BX32" s="640">
        <v>97.1</v>
      </c>
      <c r="BY32" s="646"/>
      <c r="BZ32" s="646"/>
      <c r="CA32" s="646"/>
      <c r="CB32" s="673"/>
      <c r="CD32" s="660"/>
      <c r="CE32" s="661"/>
      <c r="CF32" s="633" t="s">
        <v>295</v>
      </c>
      <c r="CG32" s="634"/>
      <c r="CH32" s="634"/>
      <c r="CI32" s="634"/>
      <c r="CJ32" s="634"/>
      <c r="CK32" s="634"/>
      <c r="CL32" s="634"/>
      <c r="CM32" s="634"/>
      <c r="CN32" s="634"/>
      <c r="CO32" s="634"/>
      <c r="CP32" s="634"/>
      <c r="CQ32" s="635"/>
      <c r="CR32" s="636" t="s">
        <v>138</v>
      </c>
      <c r="CS32" s="637"/>
      <c r="CT32" s="637"/>
      <c r="CU32" s="637"/>
      <c r="CV32" s="637"/>
      <c r="CW32" s="637"/>
      <c r="CX32" s="637"/>
      <c r="CY32" s="638"/>
      <c r="CZ32" s="639" t="s">
        <v>138</v>
      </c>
      <c r="DA32" s="648"/>
      <c r="DB32" s="648"/>
      <c r="DC32" s="649"/>
      <c r="DD32" s="642" t="s">
        <v>564</v>
      </c>
      <c r="DE32" s="637"/>
      <c r="DF32" s="637"/>
      <c r="DG32" s="637"/>
      <c r="DH32" s="637"/>
      <c r="DI32" s="637"/>
      <c r="DJ32" s="637"/>
      <c r="DK32" s="638"/>
      <c r="DL32" s="642" t="s">
        <v>138</v>
      </c>
      <c r="DM32" s="637"/>
      <c r="DN32" s="637"/>
      <c r="DO32" s="637"/>
      <c r="DP32" s="637"/>
      <c r="DQ32" s="637"/>
      <c r="DR32" s="637"/>
      <c r="DS32" s="637"/>
      <c r="DT32" s="637"/>
      <c r="DU32" s="637"/>
      <c r="DV32" s="638"/>
      <c r="DW32" s="639" t="s">
        <v>138</v>
      </c>
      <c r="DX32" s="648"/>
      <c r="DY32" s="648"/>
      <c r="DZ32" s="648"/>
      <c r="EA32" s="648"/>
      <c r="EB32" s="648"/>
      <c r="EC32" s="675"/>
    </row>
    <row r="33" spans="2:133" ht="11.25" customHeight="1" x14ac:dyDescent="0.15">
      <c r="B33" s="693" t="s">
        <v>296</v>
      </c>
      <c r="C33" s="694"/>
      <c r="D33" s="694"/>
      <c r="E33" s="694"/>
      <c r="F33" s="694"/>
      <c r="G33" s="694"/>
      <c r="H33" s="694"/>
      <c r="I33" s="694"/>
      <c r="J33" s="694"/>
      <c r="K33" s="694"/>
      <c r="L33" s="694"/>
      <c r="M33" s="694"/>
      <c r="N33" s="694"/>
      <c r="O33" s="694"/>
      <c r="P33" s="694"/>
      <c r="Q33" s="695"/>
      <c r="R33" s="636" t="s">
        <v>138</v>
      </c>
      <c r="S33" s="637"/>
      <c r="T33" s="637"/>
      <c r="U33" s="637"/>
      <c r="V33" s="637"/>
      <c r="W33" s="637"/>
      <c r="X33" s="637"/>
      <c r="Y33" s="638"/>
      <c r="Z33" s="662" t="s">
        <v>138</v>
      </c>
      <c r="AA33" s="662"/>
      <c r="AB33" s="662"/>
      <c r="AC33" s="662"/>
      <c r="AD33" s="663" t="s">
        <v>564</v>
      </c>
      <c r="AE33" s="663"/>
      <c r="AF33" s="663"/>
      <c r="AG33" s="663"/>
      <c r="AH33" s="663"/>
      <c r="AI33" s="663"/>
      <c r="AJ33" s="663"/>
      <c r="AK33" s="663"/>
      <c r="AL33" s="639" t="s">
        <v>138</v>
      </c>
      <c r="AM33" s="640"/>
      <c r="AN33" s="640"/>
      <c r="AO33" s="664"/>
      <c r="AP33" s="678"/>
      <c r="AQ33" s="679"/>
      <c r="AR33" s="679"/>
      <c r="AS33" s="679"/>
      <c r="AT33" s="705"/>
      <c r="AU33" s="344"/>
      <c r="AV33" s="344"/>
      <c r="AW33" s="344"/>
      <c r="AX33" s="613" t="s">
        <v>297</v>
      </c>
      <c r="AY33" s="614"/>
      <c r="AZ33" s="614"/>
      <c r="BA33" s="614"/>
      <c r="BB33" s="614"/>
      <c r="BC33" s="614"/>
      <c r="BD33" s="614"/>
      <c r="BE33" s="614"/>
      <c r="BF33" s="615"/>
      <c r="BG33" s="692">
        <v>99.3</v>
      </c>
      <c r="BH33" s="617"/>
      <c r="BI33" s="617"/>
      <c r="BJ33" s="617"/>
      <c r="BK33" s="617"/>
      <c r="BL33" s="617"/>
      <c r="BM33" s="654">
        <v>95.9</v>
      </c>
      <c r="BN33" s="617"/>
      <c r="BO33" s="617"/>
      <c r="BP33" s="617"/>
      <c r="BQ33" s="665"/>
      <c r="BR33" s="692">
        <v>98.7</v>
      </c>
      <c r="BS33" s="617"/>
      <c r="BT33" s="617"/>
      <c r="BU33" s="617"/>
      <c r="BV33" s="617"/>
      <c r="BW33" s="617"/>
      <c r="BX33" s="654">
        <v>96</v>
      </c>
      <c r="BY33" s="617"/>
      <c r="BZ33" s="617"/>
      <c r="CA33" s="617"/>
      <c r="CB33" s="665"/>
      <c r="CD33" s="633" t="s">
        <v>298</v>
      </c>
      <c r="CE33" s="634"/>
      <c r="CF33" s="634"/>
      <c r="CG33" s="634"/>
      <c r="CH33" s="634"/>
      <c r="CI33" s="634"/>
      <c r="CJ33" s="634"/>
      <c r="CK33" s="634"/>
      <c r="CL33" s="634"/>
      <c r="CM33" s="634"/>
      <c r="CN33" s="634"/>
      <c r="CO33" s="634"/>
      <c r="CP33" s="634"/>
      <c r="CQ33" s="635"/>
      <c r="CR33" s="636">
        <v>4335014</v>
      </c>
      <c r="CS33" s="646"/>
      <c r="CT33" s="646"/>
      <c r="CU33" s="646"/>
      <c r="CV33" s="646"/>
      <c r="CW33" s="646"/>
      <c r="CX33" s="646"/>
      <c r="CY33" s="647"/>
      <c r="CZ33" s="639">
        <v>50.7</v>
      </c>
      <c r="DA33" s="648"/>
      <c r="DB33" s="648"/>
      <c r="DC33" s="649"/>
      <c r="DD33" s="642">
        <v>3030892</v>
      </c>
      <c r="DE33" s="646"/>
      <c r="DF33" s="646"/>
      <c r="DG33" s="646"/>
      <c r="DH33" s="646"/>
      <c r="DI33" s="646"/>
      <c r="DJ33" s="646"/>
      <c r="DK33" s="647"/>
      <c r="DL33" s="642">
        <v>1965332</v>
      </c>
      <c r="DM33" s="646"/>
      <c r="DN33" s="646"/>
      <c r="DO33" s="646"/>
      <c r="DP33" s="646"/>
      <c r="DQ33" s="646"/>
      <c r="DR33" s="646"/>
      <c r="DS33" s="646"/>
      <c r="DT33" s="646"/>
      <c r="DU33" s="646"/>
      <c r="DV33" s="647"/>
      <c r="DW33" s="639">
        <v>38.4</v>
      </c>
      <c r="DX33" s="648"/>
      <c r="DY33" s="648"/>
      <c r="DZ33" s="648"/>
      <c r="EA33" s="648"/>
      <c r="EB33" s="648"/>
      <c r="EC33" s="675"/>
    </row>
    <row r="34" spans="2:133" ht="11.25" customHeight="1" x14ac:dyDescent="0.15">
      <c r="B34" s="633" t="s">
        <v>299</v>
      </c>
      <c r="C34" s="634"/>
      <c r="D34" s="634"/>
      <c r="E34" s="634"/>
      <c r="F34" s="634"/>
      <c r="G34" s="634"/>
      <c r="H34" s="634"/>
      <c r="I34" s="634"/>
      <c r="J34" s="634"/>
      <c r="K34" s="634"/>
      <c r="L34" s="634"/>
      <c r="M34" s="634"/>
      <c r="N34" s="634"/>
      <c r="O34" s="634"/>
      <c r="P34" s="634"/>
      <c r="Q34" s="635"/>
      <c r="R34" s="636">
        <v>466222</v>
      </c>
      <c r="S34" s="637"/>
      <c r="T34" s="637"/>
      <c r="U34" s="637"/>
      <c r="V34" s="637"/>
      <c r="W34" s="637"/>
      <c r="X34" s="637"/>
      <c r="Y34" s="638"/>
      <c r="Z34" s="662">
        <v>5.2</v>
      </c>
      <c r="AA34" s="662"/>
      <c r="AB34" s="662"/>
      <c r="AC34" s="662"/>
      <c r="AD34" s="663" t="s">
        <v>565</v>
      </c>
      <c r="AE34" s="663"/>
      <c r="AF34" s="663"/>
      <c r="AG34" s="663"/>
      <c r="AH34" s="663"/>
      <c r="AI34" s="663"/>
      <c r="AJ34" s="663"/>
      <c r="AK34" s="663"/>
      <c r="AL34" s="639" t="s">
        <v>138</v>
      </c>
      <c r="AM34" s="640"/>
      <c r="AN34" s="640"/>
      <c r="AO34" s="664"/>
      <c r="AP34" s="209"/>
      <c r="AQ34" s="210"/>
      <c r="AS34" s="343"/>
      <c r="AT34" s="343"/>
      <c r="AU34" s="343"/>
      <c r="AV34" s="343"/>
      <c r="AW34" s="343"/>
      <c r="AX34" s="343"/>
      <c r="AY34" s="343"/>
      <c r="AZ34" s="343"/>
      <c r="BA34" s="343"/>
      <c r="BB34" s="343"/>
      <c r="BC34" s="343"/>
      <c r="BD34" s="343"/>
      <c r="BE34" s="343"/>
      <c r="BF34" s="343"/>
      <c r="BG34" s="210"/>
      <c r="BH34" s="210"/>
      <c r="BI34" s="210"/>
      <c r="BJ34" s="210"/>
      <c r="BK34" s="210"/>
      <c r="BL34" s="210"/>
      <c r="BM34" s="210"/>
      <c r="BN34" s="210"/>
      <c r="BO34" s="210"/>
      <c r="BP34" s="210"/>
      <c r="BQ34" s="210"/>
      <c r="BR34" s="210"/>
      <c r="BS34" s="210"/>
      <c r="BT34" s="210"/>
      <c r="BU34" s="210"/>
      <c r="BV34" s="210"/>
      <c r="BW34" s="210"/>
      <c r="BX34" s="210"/>
      <c r="BY34" s="210"/>
      <c r="BZ34" s="210"/>
      <c r="CA34" s="210"/>
      <c r="CB34" s="210"/>
      <c r="CD34" s="633" t="s">
        <v>583</v>
      </c>
      <c r="CE34" s="634"/>
      <c r="CF34" s="634"/>
      <c r="CG34" s="634"/>
      <c r="CH34" s="634"/>
      <c r="CI34" s="634"/>
      <c r="CJ34" s="634"/>
      <c r="CK34" s="634"/>
      <c r="CL34" s="634"/>
      <c r="CM34" s="634"/>
      <c r="CN34" s="634"/>
      <c r="CO34" s="634"/>
      <c r="CP34" s="634"/>
      <c r="CQ34" s="635"/>
      <c r="CR34" s="636">
        <v>1174777</v>
      </c>
      <c r="CS34" s="637"/>
      <c r="CT34" s="637"/>
      <c r="CU34" s="637"/>
      <c r="CV34" s="637"/>
      <c r="CW34" s="637"/>
      <c r="CX34" s="637"/>
      <c r="CY34" s="638"/>
      <c r="CZ34" s="639">
        <v>13.7</v>
      </c>
      <c r="DA34" s="648"/>
      <c r="DB34" s="648"/>
      <c r="DC34" s="649"/>
      <c r="DD34" s="642">
        <v>702910</v>
      </c>
      <c r="DE34" s="637"/>
      <c r="DF34" s="637"/>
      <c r="DG34" s="637"/>
      <c r="DH34" s="637"/>
      <c r="DI34" s="637"/>
      <c r="DJ34" s="637"/>
      <c r="DK34" s="638"/>
      <c r="DL34" s="642">
        <v>599624</v>
      </c>
      <c r="DM34" s="637"/>
      <c r="DN34" s="637"/>
      <c r="DO34" s="637"/>
      <c r="DP34" s="637"/>
      <c r="DQ34" s="637"/>
      <c r="DR34" s="637"/>
      <c r="DS34" s="637"/>
      <c r="DT34" s="637"/>
      <c r="DU34" s="637"/>
      <c r="DV34" s="638"/>
      <c r="DW34" s="639">
        <v>11.7</v>
      </c>
      <c r="DX34" s="648"/>
      <c r="DY34" s="648"/>
      <c r="DZ34" s="648"/>
      <c r="EA34" s="648"/>
      <c r="EB34" s="648"/>
      <c r="EC34" s="675"/>
    </row>
    <row r="35" spans="2:133" ht="11.25" customHeight="1" x14ac:dyDescent="0.15">
      <c r="B35" s="633" t="s">
        <v>300</v>
      </c>
      <c r="C35" s="634"/>
      <c r="D35" s="634"/>
      <c r="E35" s="634"/>
      <c r="F35" s="634"/>
      <c r="G35" s="634"/>
      <c r="H35" s="634"/>
      <c r="I35" s="634"/>
      <c r="J35" s="634"/>
      <c r="K35" s="634"/>
      <c r="L35" s="634"/>
      <c r="M35" s="634"/>
      <c r="N35" s="634"/>
      <c r="O35" s="634"/>
      <c r="P35" s="634"/>
      <c r="Q35" s="635"/>
      <c r="R35" s="636">
        <v>35881</v>
      </c>
      <c r="S35" s="637"/>
      <c r="T35" s="637"/>
      <c r="U35" s="637"/>
      <c r="V35" s="637"/>
      <c r="W35" s="637"/>
      <c r="X35" s="637"/>
      <c r="Y35" s="638"/>
      <c r="Z35" s="662">
        <v>0.4</v>
      </c>
      <c r="AA35" s="662"/>
      <c r="AB35" s="662"/>
      <c r="AC35" s="662"/>
      <c r="AD35" s="663" t="s">
        <v>138</v>
      </c>
      <c r="AE35" s="663"/>
      <c r="AF35" s="663"/>
      <c r="AG35" s="663"/>
      <c r="AH35" s="663"/>
      <c r="AI35" s="663"/>
      <c r="AJ35" s="663"/>
      <c r="AK35" s="663"/>
      <c r="AL35" s="639" t="s">
        <v>138</v>
      </c>
      <c r="AM35" s="640"/>
      <c r="AN35" s="640"/>
      <c r="AO35" s="664"/>
      <c r="AP35" s="211"/>
      <c r="AQ35" s="689" t="s">
        <v>301</v>
      </c>
      <c r="AR35" s="690"/>
      <c r="AS35" s="690"/>
      <c r="AT35" s="690"/>
      <c r="AU35" s="690"/>
      <c r="AV35" s="690"/>
      <c r="AW35" s="690"/>
      <c r="AX35" s="690"/>
      <c r="AY35" s="690"/>
      <c r="AZ35" s="690"/>
      <c r="BA35" s="690"/>
      <c r="BB35" s="690"/>
      <c r="BC35" s="690"/>
      <c r="BD35" s="690"/>
      <c r="BE35" s="690"/>
      <c r="BF35" s="691"/>
      <c r="BG35" s="689" t="s">
        <v>302</v>
      </c>
      <c r="BH35" s="690"/>
      <c r="BI35" s="690"/>
      <c r="BJ35" s="690"/>
      <c r="BK35" s="690"/>
      <c r="BL35" s="690"/>
      <c r="BM35" s="690"/>
      <c r="BN35" s="690"/>
      <c r="BO35" s="690"/>
      <c r="BP35" s="690"/>
      <c r="BQ35" s="690"/>
      <c r="BR35" s="690"/>
      <c r="BS35" s="690"/>
      <c r="BT35" s="690"/>
      <c r="BU35" s="690"/>
      <c r="BV35" s="690"/>
      <c r="BW35" s="690"/>
      <c r="BX35" s="690"/>
      <c r="BY35" s="690"/>
      <c r="BZ35" s="690"/>
      <c r="CA35" s="690"/>
      <c r="CB35" s="691"/>
      <c r="CD35" s="633" t="s">
        <v>584</v>
      </c>
      <c r="CE35" s="634"/>
      <c r="CF35" s="634"/>
      <c r="CG35" s="634"/>
      <c r="CH35" s="634"/>
      <c r="CI35" s="634"/>
      <c r="CJ35" s="634"/>
      <c r="CK35" s="634"/>
      <c r="CL35" s="634"/>
      <c r="CM35" s="634"/>
      <c r="CN35" s="634"/>
      <c r="CO35" s="634"/>
      <c r="CP35" s="634"/>
      <c r="CQ35" s="635"/>
      <c r="CR35" s="636">
        <v>316196</v>
      </c>
      <c r="CS35" s="646"/>
      <c r="CT35" s="646"/>
      <c r="CU35" s="646"/>
      <c r="CV35" s="646"/>
      <c r="CW35" s="646"/>
      <c r="CX35" s="646"/>
      <c r="CY35" s="647"/>
      <c r="CZ35" s="639">
        <v>3.7</v>
      </c>
      <c r="DA35" s="648"/>
      <c r="DB35" s="648"/>
      <c r="DC35" s="649"/>
      <c r="DD35" s="642">
        <v>229107</v>
      </c>
      <c r="DE35" s="646"/>
      <c r="DF35" s="646"/>
      <c r="DG35" s="646"/>
      <c r="DH35" s="646"/>
      <c r="DI35" s="646"/>
      <c r="DJ35" s="646"/>
      <c r="DK35" s="647"/>
      <c r="DL35" s="642">
        <v>67092</v>
      </c>
      <c r="DM35" s="646"/>
      <c r="DN35" s="646"/>
      <c r="DO35" s="646"/>
      <c r="DP35" s="646"/>
      <c r="DQ35" s="646"/>
      <c r="DR35" s="646"/>
      <c r="DS35" s="646"/>
      <c r="DT35" s="646"/>
      <c r="DU35" s="646"/>
      <c r="DV35" s="647"/>
      <c r="DW35" s="639">
        <v>1.3</v>
      </c>
      <c r="DX35" s="648"/>
      <c r="DY35" s="648"/>
      <c r="DZ35" s="648"/>
      <c r="EA35" s="648"/>
      <c r="EB35" s="648"/>
      <c r="EC35" s="675"/>
    </row>
    <row r="36" spans="2:133" ht="11.25" customHeight="1" x14ac:dyDescent="0.15">
      <c r="B36" s="633" t="s">
        <v>303</v>
      </c>
      <c r="C36" s="634"/>
      <c r="D36" s="634"/>
      <c r="E36" s="634"/>
      <c r="F36" s="634"/>
      <c r="G36" s="634"/>
      <c r="H36" s="634"/>
      <c r="I36" s="634"/>
      <c r="J36" s="634"/>
      <c r="K36" s="634"/>
      <c r="L36" s="634"/>
      <c r="M36" s="634"/>
      <c r="N36" s="634"/>
      <c r="O36" s="634"/>
      <c r="P36" s="634"/>
      <c r="Q36" s="635"/>
      <c r="R36" s="636">
        <v>150707</v>
      </c>
      <c r="S36" s="637"/>
      <c r="T36" s="637"/>
      <c r="U36" s="637"/>
      <c r="V36" s="637"/>
      <c r="W36" s="637"/>
      <c r="X36" s="637"/>
      <c r="Y36" s="638"/>
      <c r="Z36" s="662">
        <v>1.7</v>
      </c>
      <c r="AA36" s="662"/>
      <c r="AB36" s="662"/>
      <c r="AC36" s="662"/>
      <c r="AD36" s="663" t="s">
        <v>585</v>
      </c>
      <c r="AE36" s="663"/>
      <c r="AF36" s="663"/>
      <c r="AG36" s="663"/>
      <c r="AH36" s="663"/>
      <c r="AI36" s="663"/>
      <c r="AJ36" s="663"/>
      <c r="AK36" s="663"/>
      <c r="AL36" s="639" t="s">
        <v>138</v>
      </c>
      <c r="AM36" s="640"/>
      <c r="AN36" s="640"/>
      <c r="AO36" s="664"/>
      <c r="AP36" s="211"/>
      <c r="AQ36" s="680" t="s">
        <v>586</v>
      </c>
      <c r="AR36" s="681"/>
      <c r="AS36" s="681"/>
      <c r="AT36" s="681"/>
      <c r="AU36" s="681"/>
      <c r="AV36" s="681"/>
      <c r="AW36" s="681"/>
      <c r="AX36" s="681"/>
      <c r="AY36" s="682"/>
      <c r="AZ36" s="683">
        <v>1112851</v>
      </c>
      <c r="BA36" s="684"/>
      <c r="BB36" s="684"/>
      <c r="BC36" s="684"/>
      <c r="BD36" s="684"/>
      <c r="BE36" s="684"/>
      <c r="BF36" s="685"/>
      <c r="BG36" s="686" t="s">
        <v>304</v>
      </c>
      <c r="BH36" s="687"/>
      <c r="BI36" s="687"/>
      <c r="BJ36" s="687"/>
      <c r="BK36" s="687"/>
      <c r="BL36" s="687"/>
      <c r="BM36" s="687"/>
      <c r="BN36" s="687"/>
      <c r="BO36" s="687"/>
      <c r="BP36" s="687"/>
      <c r="BQ36" s="687"/>
      <c r="BR36" s="687"/>
      <c r="BS36" s="687"/>
      <c r="BT36" s="687"/>
      <c r="BU36" s="688"/>
      <c r="BV36" s="683">
        <v>19991</v>
      </c>
      <c r="BW36" s="684"/>
      <c r="BX36" s="684"/>
      <c r="BY36" s="684"/>
      <c r="BZ36" s="684"/>
      <c r="CA36" s="684"/>
      <c r="CB36" s="685"/>
      <c r="CD36" s="633" t="s">
        <v>305</v>
      </c>
      <c r="CE36" s="634"/>
      <c r="CF36" s="634"/>
      <c r="CG36" s="634"/>
      <c r="CH36" s="634"/>
      <c r="CI36" s="634"/>
      <c r="CJ36" s="634"/>
      <c r="CK36" s="634"/>
      <c r="CL36" s="634"/>
      <c r="CM36" s="634"/>
      <c r="CN36" s="634"/>
      <c r="CO36" s="634"/>
      <c r="CP36" s="634"/>
      <c r="CQ36" s="635"/>
      <c r="CR36" s="636">
        <v>1462826</v>
      </c>
      <c r="CS36" s="637"/>
      <c r="CT36" s="637"/>
      <c r="CU36" s="637"/>
      <c r="CV36" s="637"/>
      <c r="CW36" s="637"/>
      <c r="CX36" s="637"/>
      <c r="CY36" s="638"/>
      <c r="CZ36" s="639">
        <v>17.100000000000001</v>
      </c>
      <c r="DA36" s="648"/>
      <c r="DB36" s="648"/>
      <c r="DC36" s="649"/>
      <c r="DD36" s="642">
        <v>984072</v>
      </c>
      <c r="DE36" s="637"/>
      <c r="DF36" s="637"/>
      <c r="DG36" s="637"/>
      <c r="DH36" s="637"/>
      <c r="DI36" s="637"/>
      <c r="DJ36" s="637"/>
      <c r="DK36" s="638"/>
      <c r="DL36" s="642">
        <v>894616</v>
      </c>
      <c r="DM36" s="637"/>
      <c r="DN36" s="637"/>
      <c r="DO36" s="637"/>
      <c r="DP36" s="637"/>
      <c r="DQ36" s="637"/>
      <c r="DR36" s="637"/>
      <c r="DS36" s="637"/>
      <c r="DT36" s="637"/>
      <c r="DU36" s="637"/>
      <c r="DV36" s="638"/>
      <c r="DW36" s="639">
        <v>17.5</v>
      </c>
      <c r="DX36" s="648"/>
      <c r="DY36" s="648"/>
      <c r="DZ36" s="648"/>
      <c r="EA36" s="648"/>
      <c r="EB36" s="648"/>
      <c r="EC36" s="675"/>
    </row>
    <row r="37" spans="2:133" ht="11.25" customHeight="1" x14ac:dyDescent="0.15">
      <c r="B37" s="633" t="s">
        <v>306</v>
      </c>
      <c r="C37" s="634"/>
      <c r="D37" s="634"/>
      <c r="E37" s="634"/>
      <c r="F37" s="634"/>
      <c r="G37" s="634"/>
      <c r="H37" s="634"/>
      <c r="I37" s="634"/>
      <c r="J37" s="634"/>
      <c r="K37" s="634"/>
      <c r="L37" s="634"/>
      <c r="M37" s="634"/>
      <c r="N37" s="634"/>
      <c r="O37" s="634"/>
      <c r="P37" s="634"/>
      <c r="Q37" s="635"/>
      <c r="R37" s="636">
        <v>296264</v>
      </c>
      <c r="S37" s="637"/>
      <c r="T37" s="637"/>
      <c r="U37" s="637"/>
      <c r="V37" s="637"/>
      <c r="W37" s="637"/>
      <c r="X37" s="637"/>
      <c r="Y37" s="638"/>
      <c r="Z37" s="662">
        <v>3.3</v>
      </c>
      <c r="AA37" s="662"/>
      <c r="AB37" s="662"/>
      <c r="AC37" s="662"/>
      <c r="AD37" s="663" t="s">
        <v>138</v>
      </c>
      <c r="AE37" s="663"/>
      <c r="AF37" s="663"/>
      <c r="AG37" s="663"/>
      <c r="AH37" s="663"/>
      <c r="AI37" s="663"/>
      <c r="AJ37" s="663"/>
      <c r="AK37" s="663"/>
      <c r="AL37" s="639" t="s">
        <v>138</v>
      </c>
      <c r="AM37" s="640"/>
      <c r="AN37" s="640"/>
      <c r="AO37" s="664"/>
      <c r="AQ37" s="670" t="s">
        <v>587</v>
      </c>
      <c r="AR37" s="671"/>
      <c r="AS37" s="671"/>
      <c r="AT37" s="671"/>
      <c r="AU37" s="671"/>
      <c r="AV37" s="671"/>
      <c r="AW37" s="671"/>
      <c r="AX37" s="671"/>
      <c r="AY37" s="672"/>
      <c r="AZ37" s="636">
        <v>437509</v>
      </c>
      <c r="BA37" s="637"/>
      <c r="BB37" s="637"/>
      <c r="BC37" s="637"/>
      <c r="BD37" s="646"/>
      <c r="BE37" s="646"/>
      <c r="BF37" s="673"/>
      <c r="BG37" s="633" t="s">
        <v>307</v>
      </c>
      <c r="BH37" s="634"/>
      <c r="BI37" s="634"/>
      <c r="BJ37" s="634"/>
      <c r="BK37" s="634"/>
      <c r="BL37" s="634"/>
      <c r="BM37" s="634"/>
      <c r="BN37" s="634"/>
      <c r="BO37" s="634"/>
      <c r="BP37" s="634"/>
      <c r="BQ37" s="634"/>
      <c r="BR37" s="634"/>
      <c r="BS37" s="634"/>
      <c r="BT37" s="634"/>
      <c r="BU37" s="635"/>
      <c r="BV37" s="636">
        <v>22895</v>
      </c>
      <c r="BW37" s="637"/>
      <c r="BX37" s="637"/>
      <c r="BY37" s="637"/>
      <c r="BZ37" s="637"/>
      <c r="CA37" s="637"/>
      <c r="CB37" s="674"/>
      <c r="CD37" s="633" t="s">
        <v>588</v>
      </c>
      <c r="CE37" s="634"/>
      <c r="CF37" s="634"/>
      <c r="CG37" s="634"/>
      <c r="CH37" s="634"/>
      <c r="CI37" s="634"/>
      <c r="CJ37" s="634"/>
      <c r="CK37" s="634"/>
      <c r="CL37" s="634"/>
      <c r="CM37" s="634"/>
      <c r="CN37" s="634"/>
      <c r="CO37" s="634"/>
      <c r="CP37" s="634"/>
      <c r="CQ37" s="635"/>
      <c r="CR37" s="636">
        <v>144387</v>
      </c>
      <c r="CS37" s="646"/>
      <c r="CT37" s="646"/>
      <c r="CU37" s="646"/>
      <c r="CV37" s="646"/>
      <c r="CW37" s="646"/>
      <c r="CX37" s="646"/>
      <c r="CY37" s="647"/>
      <c r="CZ37" s="639">
        <v>1.7</v>
      </c>
      <c r="DA37" s="648"/>
      <c r="DB37" s="648"/>
      <c r="DC37" s="649"/>
      <c r="DD37" s="642">
        <v>144387</v>
      </c>
      <c r="DE37" s="646"/>
      <c r="DF37" s="646"/>
      <c r="DG37" s="646"/>
      <c r="DH37" s="646"/>
      <c r="DI37" s="646"/>
      <c r="DJ37" s="646"/>
      <c r="DK37" s="647"/>
      <c r="DL37" s="642">
        <v>144387</v>
      </c>
      <c r="DM37" s="646"/>
      <c r="DN37" s="646"/>
      <c r="DO37" s="646"/>
      <c r="DP37" s="646"/>
      <c r="DQ37" s="646"/>
      <c r="DR37" s="646"/>
      <c r="DS37" s="646"/>
      <c r="DT37" s="646"/>
      <c r="DU37" s="646"/>
      <c r="DV37" s="647"/>
      <c r="DW37" s="639">
        <v>2.8</v>
      </c>
      <c r="DX37" s="648"/>
      <c r="DY37" s="648"/>
      <c r="DZ37" s="648"/>
      <c r="EA37" s="648"/>
      <c r="EB37" s="648"/>
      <c r="EC37" s="675"/>
    </row>
    <row r="38" spans="2:133" ht="11.25" customHeight="1" x14ac:dyDescent="0.15">
      <c r="B38" s="633" t="s">
        <v>308</v>
      </c>
      <c r="C38" s="634"/>
      <c r="D38" s="634"/>
      <c r="E38" s="634"/>
      <c r="F38" s="634"/>
      <c r="G38" s="634"/>
      <c r="H38" s="634"/>
      <c r="I38" s="634"/>
      <c r="J38" s="634"/>
      <c r="K38" s="634"/>
      <c r="L38" s="634"/>
      <c r="M38" s="634"/>
      <c r="N38" s="634"/>
      <c r="O38" s="634"/>
      <c r="P38" s="634"/>
      <c r="Q38" s="635"/>
      <c r="R38" s="636">
        <v>451722</v>
      </c>
      <c r="S38" s="637"/>
      <c r="T38" s="637"/>
      <c r="U38" s="637"/>
      <c r="V38" s="637"/>
      <c r="W38" s="637"/>
      <c r="X38" s="637"/>
      <c r="Y38" s="638"/>
      <c r="Z38" s="662">
        <v>5</v>
      </c>
      <c r="AA38" s="662"/>
      <c r="AB38" s="662"/>
      <c r="AC38" s="662"/>
      <c r="AD38" s="663" t="s">
        <v>565</v>
      </c>
      <c r="AE38" s="663"/>
      <c r="AF38" s="663"/>
      <c r="AG38" s="663"/>
      <c r="AH38" s="663"/>
      <c r="AI38" s="663"/>
      <c r="AJ38" s="663"/>
      <c r="AK38" s="663"/>
      <c r="AL38" s="639" t="s">
        <v>138</v>
      </c>
      <c r="AM38" s="640"/>
      <c r="AN38" s="640"/>
      <c r="AO38" s="664"/>
      <c r="AQ38" s="670" t="s">
        <v>309</v>
      </c>
      <c r="AR38" s="671"/>
      <c r="AS38" s="671"/>
      <c r="AT38" s="671"/>
      <c r="AU38" s="671"/>
      <c r="AV38" s="671"/>
      <c r="AW38" s="671"/>
      <c r="AX38" s="671"/>
      <c r="AY38" s="672"/>
      <c r="AZ38" s="636">
        <v>302972</v>
      </c>
      <c r="BA38" s="637"/>
      <c r="BB38" s="637"/>
      <c r="BC38" s="637"/>
      <c r="BD38" s="646"/>
      <c r="BE38" s="646"/>
      <c r="BF38" s="673"/>
      <c r="BG38" s="633" t="s">
        <v>310</v>
      </c>
      <c r="BH38" s="634"/>
      <c r="BI38" s="634"/>
      <c r="BJ38" s="634"/>
      <c r="BK38" s="634"/>
      <c r="BL38" s="634"/>
      <c r="BM38" s="634"/>
      <c r="BN38" s="634"/>
      <c r="BO38" s="634"/>
      <c r="BP38" s="634"/>
      <c r="BQ38" s="634"/>
      <c r="BR38" s="634"/>
      <c r="BS38" s="634"/>
      <c r="BT38" s="634"/>
      <c r="BU38" s="635"/>
      <c r="BV38" s="636">
        <v>942</v>
      </c>
      <c r="BW38" s="637"/>
      <c r="BX38" s="637"/>
      <c r="BY38" s="637"/>
      <c r="BZ38" s="637"/>
      <c r="CA38" s="637"/>
      <c r="CB38" s="674"/>
      <c r="CD38" s="633" t="s">
        <v>589</v>
      </c>
      <c r="CE38" s="634"/>
      <c r="CF38" s="634"/>
      <c r="CG38" s="634"/>
      <c r="CH38" s="634"/>
      <c r="CI38" s="634"/>
      <c r="CJ38" s="634"/>
      <c r="CK38" s="634"/>
      <c r="CL38" s="634"/>
      <c r="CM38" s="634"/>
      <c r="CN38" s="634"/>
      <c r="CO38" s="634"/>
      <c r="CP38" s="634"/>
      <c r="CQ38" s="635"/>
      <c r="CR38" s="636">
        <v>675342</v>
      </c>
      <c r="CS38" s="637"/>
      <c r="CT38" s="637"/>
      <c r="CU38" s="637"/>
      <c r="CV38" s="637"/>
      <c r="CW38" s="637"/>
      <c r="CX38" s="637"/>
      <c r="CY38" s="638"/>
      <c r="CZ38" s="639">
        <v>7.9</v>
      </c>
      <c r="DA38" s="648"/>
      <c r="DB38" s="648"/>
      <c r="DC38" s="649"/>
      <c r="DD38" s="642">
        <v>602993</v>
      </c>
      <c r="DE38" s="637"/>
      <c r="DF38" s="637"/>
      <c r="DG38" s="637"/>
      <c r="DH38" s="637"/>
      <c r="DI38" s="637"/>
      <c r="DJ38" s="637"/>
      <c r="DK38" s="638"/>
      <c r="DL38" s="642">
        <v>404000</v>
      </c>
      <c r="DM38" s="637"/>
      <c r="DN38" s="637"/>
      <c r="DO38" s="637"/>
      <c r="DP38" s="637"/>
      <c r="DQ38" s="637"/>
      <c r="DR38" s="637"/>
      <c r="DS38" s="637"/>
      <c r="DT38" s="637"/>
      <c r="DU38" s="637"/>
      <c r="DV38" s="638"/>
      <c r="DW38" s="639">
        <v>7.9</v>
      </c>
      <c r="DX38" s="648"/>
      <c r="DY38" s="648"/>
      <c r="DZ38" s="648"/>
      <c r="EA38" s="648"/>
      <c r="EB38" s="648"/>
      <c r="EC38" s="675"/>
    </row>
    <row r="39" spans="2:133" ht="11.25" customHeight="1" x14ac:dyDescent="0.15">
      <c r="B39" s="633" t="s">
        <v>311</v>
      </c>
      <c r="C39" s="634"/>
      <c r="D39" s="634"/>
      <c r="E39" s="634"/>
      <c r="F39" s="634"/>
      <c r="G39" s="634"/>
      <c r="H39" s="634"/>
      <c r="I39" s="634"/>
      <c r="J39" s="634"/>
      <c r="K39" s="634"/>
      <c r="L39" s="634"/>
      <c r="M39" s="634"/>
      <c r="N39" s="634"/>
      <c r="O39" s="634"/>
      <c r="P39" s="634"/>
      <c r="Q39" s="635"/>
      <c r="R39" s="636">
        <v>107130</v>
      </c>
      <c r="S39" s="637"/>
      <c r="T39" s="637"/>
      <c r="U39" s="637"/>
      <c r="V39" s="637"/>
      <c r="W39" s="637"/>
      <c r="X39" s="637"/>
      <c r="Y39" s="638"/>
      <c r="Z39" s="662">
        <v>1.2</v>
      </c>
      <c r="AA39" s="662"/>
      <c r="AB39" s="662"/>
      <c r="AC39" s="662"/>
      <c r="AD39" s="663">
        <v>1268</v>
      </c>
      <c r="AE39" s="663"/>
      <c r="AF39" s="663"/>
      <c r="AG39" s="663"/>
      <c r="AH39" s="663"/>
      <c r="AI39" s="663"/>
      <c r="AJ39" s="663"/>
      <c r="AK39" s="663"/>
      <c r="AL39" s="639">
        <v>0</v>
      </c>
      <c r="AM39" s="640"/>
      <c r="AN39" s="640"/>
      <c r="AO39" s="664"/>
      <c r="AQ39" s="670" t="s">
        <v>312</v>
      </c>
      <c r="AR39" s="671"/>
      <c r="AS39" s="671"/>
      <c r="AT39" s="671"/>
      <c r="AU39" s="671"/>
      <c r="AV39" s="671"/>
      <c r="AW39" s="671"/>
      <c r="AX39" s="671"/>
      <c r="AY39" s="672"/>
      <c r="AZ39" s="636">
        <v>49000</v>
      </c>
      <c r="BA39" s="637"/>
      <c r="BB39" s="637"/>
      <c r="BC39" s="637"/>
      <c r="BD39" s="646"/>
      <c r="BE39" s="646"/>
      <c r="BF39" s="673"/>
      <c r="BG39" s="633" t="s">
        <v>313</v>
      </c>
      <c r="BH39" s="634"/>
      <c r="BI39" s="634"/>
      <c r="BJ39" s="634"/>
      <c r="BK39" s="634"/>
      <c r="BL39" s="634"/>
      <c r="BM39" s="634"/>
      <c r="BN39" s="634"/>
      <c r="BO39" s="634"/>
      <c r="BP39" s="634"/>
      <c r="BQ39" s="634"/>
      <c r="BR39" s="634"/>
      <c r="BS39" s="634"/>
      <c r="BT39" s="634"/>
      <c r="BU39" s="635"/>
      <c r="BV39" s="636">
        <v>1352</v>
      </c>
      <c r="BW39" s="637"/>
      <c r="BX39" s="637"/>
      <c r="BY39" s="637"/>
      <c r="BZ39" s="637"/>
      <c r="CA39" s="637"/>
      <c r="CB39" s="674"/>
      <c r="CD39" s="633" t="s">
        <v>590</v>
      </c>
      <c r="CE39" s="634"/>
      <c r="CF39" s="634"/>
      <c r="CG39" s="634"/>
      <c r="CH39" s="634"/>
      <c r="CI39" s="634"/>
      <c r="CJ39" s="634"/>
      <c r="CK39" s="634"/>
      <c r="CL39" s="634"/>
      <c r="CM39" s="634"/>
      <c r="CN39" s="634"/>
      <c r="CO39" s="634"/>
      <c r="CP39" s="634"/>
      <c r="CQ39" s="635"/>
      <c r="CR39" s="636">
        <v>694573</v>
      </c>
      <c r="CS39" s="646"/>
      <c r="CT39" s="646"/>
      <c r="CU39" s="646"/>
      <c r="CV39" s="646"/>
      <c r="CW39" s="646"/>
      <c r="CX39" s="646"/>
      <c r="CY39" s="647"/>
      <c r="CZ39" s="639">
        <v>8.1</v>
      </c>
      <c r="DA39" s="648"/>
      <c r="DB39" s="648"/>
      <c r="DC39" s="649"/>
      <c r="DD39" s="642">
        <v>511810</v>
      </c>
      <c r="DE39" s="646"/>
      <c r="DF39" s="646"/>
      <c r="DG39" s="646"/>
      <c r="DH39" s="646"/>
      <c r="DI39" s="646"/>
      <c r="DJ39" s="646"/>
      <c r="DK39" s="647"/>
      <c r="DL39" s="642" t="s">
        <v>138</v>
      </c>
      <c r="DM39" s="646"/>
      <c r="DN39" s="646"/>
      <c r="DO39" s="646"/>
      <c r="DP39" s="646"/>
      <c r="DQ39" s="646"/>
      <c r="DR39" s="646"/>
      <c r="DS39" s="646"/>
      <c r="DT39" s="646"/>
      <c r="DU39" s="646"/>
      <c r="DV39" s="647"/>
      <c r="DW39" s="639" t="s">
        <v>138</v>
      </c>
      <c r="DX39" s="648"/>
      <c r="DY39" s="648"/>
      <c r="DZ39" s="648"/>
      <c r="EA39" s="648"/>
      <c r="EB39" s="648"/>
      <c r="EC39" s="675"/>
    </row>
    <row r="40" spans="2:133" ht="11.25" customHeight="1" x14ac:dyDescent="0.15">
      <c r="B40" s="633" t="s">
        <v>314</v>
      </c>
      <c r="C40" s="634"/>
      <c r="D40" s="634"/>
      <c r="E40" s="634"/>
      <c r="F40" s="634"/>
      <c r="G40" s="634"/>
      <c r="H40" s="634"/>
      <c r="I40" s="634"/>
      <c r="J40" s="634"/>
      <c r="K40" s="634"/>
      <c r="L40" s="634"/>
      <c r="M40" s="634"/>
      <c r="N40" s="634"/>
      <c r="O40" s="634"/>
      <c r="P40" s="634"/>
      <c r="Q40" s="635"/>
      <c r="R40" s="636">
        <v>729651</v>
      </c>
      <c r="S40" s="637"/>
      <c r="T40" s="637"/>
      <c r="U40" s="637"/>
      <c r="V40" s="637"/>
      <c r="W40" s="637"/>
      <c r="X40" s="637"/>
      <c r="Y40" s="638"/>
      <c r="Z40" s="662">
        <v>8.1</v>
      </c>
      <c r="AA40" s="662"/>
      <c r="AB40" s="662"/>
      <c r="AC40" s="662"/>
      <c r="AD40" s="663" t="s">
        <v>564</v>
      </c>
      <c r="AE40" s="663"/>
      <c r="AF40" s="663"/>
      <c r="AG40" s="663"/>
      <c r="AH40" s="663"/>
      <c r="AI40" s="663"/>
      <c r="AJ40" s="663"/>
      <c r="AK40" s="663"/>
      <c r="AL40" s="639" t="s">
        <v>565</v>
      </c>
      <c r="AM40" s="640"/>
      <c r="AN40" s="640"/>
      <c r="AO40" s="664"/>
      <c r="AQ40" s="670" t="s">
        <v>315</v>
      </c>
      <c r="AR40" s="671"/>
      <c r="AS40" s="671"/>
      <c r="AT40" s="671"/>
      <c r="AU40" s="671"/>
      <c r="AV40" s="671"/>
      <c r="AW40" s="671"/>
      <c r="AX40" s="671"/>
      <c r="AY40" s="672"/>
      <c r="AZ40" s="636" t="s">
        <v>564</v>
      </c>
      <c r="BA40" s="637"/>
      <c r="BB40" s="637"/>
      <c r="BC40" s="637"/>
      <c r="BD40" s="646"/>
      <c r="BE40" s="646"/>
      <c r="BF40" s="673"/>
      <c r="BG40" s="676" t="s">
        <v>591</v>
      </c>
      <c r="BH40" s="677"/>
      <c r="BI40" s="677"/>
      <c r="BJ40" s="677"/>
      <c r="BK40" s="677"/>
      <c r="BL40" s="345"/>
      <c r="BM40" s="634" t="s">
        <v>592</v>
      </c>
      <c r="BN40" s="634"/>
      <c r="BO40" s="634"/>
      <c r="BP40" s="634"/>
      <c r="BQ40" s="634"/>
      <c r="BR40" s="634"/>
      <c r="BS40" s="634"/>
      <c r="BT40" s="634"/>
      <c r="BU40" s="635"/>
      <c r="BV40" s="636">
        <v>87</v>
      </c>
      <c r="BW40" s="637"/>
      <c r="BX40" s="637"/>
      <c r="BY40" s="637"/>
      <c r="BZ40" s="637"/>
      <c r="CA40" s="637"/>
      <c r="CB40" s="674"/>
      <c r="CD40" s="633" t="s">
        <v>593</v>
      </c>
      <c r="CE40" s="634"/>
      <c r="CF40" s="634"/>
      <c r="CG40" s="634"/>
      <c r="CH40" s="634"/>
      <c r="CI40" s="634"/>
      <c r="CJ40" s="634"/>
      <c r="CK40" s="634"/>
      <c r="CL40" s="634"/>
      <c r="CM40" s="634"/>
      <c r="CN40" s="634"/>
      <c r="CO40" s="634"/>
      <c r="CP40" s="634"/>
      <c r="CQ40" s="635"/>
      <c r="CR40" s="636">
        <v>11300</v>
      </c>
      <c r="CS40" s="637"/>
      <c r="CT40" s="637"/>
      <c r="CU40" s="637"/>
      <c r="CV40" s="637"/>
      <c r="CW40" s="637"/>
      <c r="CX40" s="637"/>
      <c r="CY40" s="638"/>
      <c r="CZ40" s="639">
        <v>0.1</v>
      </c>
      <c r="DA40" s="648"/>
      <c r="DB40" s="648"/>
      <c r="DC40" s="649"/>
      <c r="DD40" s="642" t="s">
        <v>138</v>
      </c>
      <c r="DE40" s="637"/>
      <c r="DF40" s="637"/>
      <c r="DG40" s="637"/>
      <c r="DH40" s="637"/>
      <c r="DI40" s="637"/>
      <c r="DJ40" s="637"/>
      <c r="DK40" s="638"/>
      <c r="DL40" s="642" t="s">
        <v>565</v>
      </c>
      <c r="DM40" s="637"/>
      <c r="DN40" s="637"/>
      <c r="DO40" s="637"/>
      <c r="DP40" s="637"/>
      <c r="DQ40" s="637"/>
      <c r="DR40" s="637"/>
      <c r="DS40" s="637"/>
      <c r="DT40" s="637"/>
      <c r="DU40" s="637"/>
      <c r="DV40" s="638"/>
      <c r="DW40" s="639" t="s">
        <v>138</v>
      </c>
      <c r="DX40" s="648"/>
      <c r="DY40" s="648"/>
      <c r="DZ40" s="648"/>
      <c r="EA40" s="648"/>
      <c r="EB40" s="648"/>
      <c r="EC40" s="675"/>
    </row>
    <row r="41" spans="2:133" ht="11.25" customHeight="1" x14ac:dyDescent="0.15">
      <c r="B41" s="633" t="s">
        <v>316</v>
      </c>
      <c r="C41" s="634"/>
      <c r="D41" s="634"/>
      <c r="E41" s="634"/>
      <c r="F41" s="634"/>
      <c r="G41" s="634"/>
      <c r="H41" s="634"/>
      <c r="I41" s="634"/>
      <c r="J41" s="634"/>
      <c r="K41" s="634"/>
      <c r="L41" s="634"/>
      <c r="M41" s="634"/>
      <c r="N41" s="634"/>
      <c r="O41" s="634"/>
      <c r="P41" s="634"/>
      <c r="Q41" s="635"/>
      <c r="R41" s="636" t="s">
        <v>138</v>
      </c>
      <c r="S41" s="637"/>
      <c r="T41" s="637"/>
      <c r="U41" s="637"/>
      <c r="V41" s="637"/>
      <c r="W41" s="637"/>
      <c r="X41" s="637"/>
      <c r="Y41" s="638"/>
      <c r="Z41" s="662" t="s">
        <v>565</v>
      </c>
      <c r="AA41" s="662"/>
      <c r="AB41" s="662"/>
      <c r="AC41" s="662"/>
      <c r="AD41" s="663" t="s">
        <v>138</v>
      </c>
      <c r="AE41" s="663"/>
      <c r="AF41" s="663"/>
      <c r="AG41" s="663"/>
      <c r="AH41" s="663"/>
      <c r="AI41" s="663"/>
      <c r="AJ41" s="663"/>
      <c r="AK41" s="663"/>
      <c r="AL41" s="639" t="s">
        <v>564</v>
      </c>
      <c r="AM41" s="640"/>
      <c r="AN41" s="640"/>
      <c r="AO41" s="664"/>
      <c r="AQ41" s="670" t="s">
        <v>594</v>
      </c>
      <c r="AR41" s="671"/>
      <c r="AS41" s="671"/>
      <c r="AT41" s="671"/>
      <c r="AU41" s="671"/>
      <c r="AV41" s="671"/>
      <c r="AW41" s="671"/>
      <c r="AX41" s="671"/>
      <c r="AY41" s="672"/>
      <c r="AZ41" s="636">
        <v>77040</v>
      </c>
      <c r="BA41" s="637"/>
      <c r="BB41" s="637"/>
      <c r="BC41" s="637"/>
      <c r="BD41" s="646"/>
      <c r="BE41" s="646"/>
      <c r="BF41" s="673"/>
      <c r="BG41" s="676"/>
      <c r="BH41" s="677"/>
      <c r="BI41" s="677"/>
      <c r="BJ41" s="677"/>
      <c r="BK41" s="677"/>
      <c r="BL41" s="345"/>
      <c r="BM41" s="634" t="s">
        <v>317</v>
      </c>
      <c r="BN41" s="634"/>
      <c r="BO41" s="634"/>
      <c r="BP41" s="634"/>
      <c r="BQ41" s="634"/>
      <c r="BR41" s="634"/>
      <c r="BS41" s="634"/>
      <c r="BT41" s="634"/>
      <c r="BU41" s="635"/>
      <c r="BV41" s="636" t="s">
        <v>138</v>
      </c>
      <c r="BW41" s="637"/>
      <c r="BX41" s="637"/>
      <c r="BY41" s="637"/>
      <c r="BZ41" s="637"/>
      <c r="CA41" s="637"/>
      <c r="CB41" s="674"/>
      <c r="CD41" s="633" t="s">
        <v>318</v>
      </c>
      <c r="CE41" s="634"/>
      <c r="CF41" s="634"/>
      <c r="CG41" s="634"/>
      <c r="CH41" s="634"/>
      <c r="CI41" s="634"/>
      <c r="CJ41" s="634"/>
      <c r="CK41" s="634"/>
      <c r="CL41" s="634"/>
      <c r="CM41" s="634"/>
      <c r="CN41" s="634"/>
      <c r="CO41" s="634"/>
      <c r="CP41" s="634"/>
      <c r="CQ41" s="635"/>
      <c r="CR41" s="636" t="s">
        <v>138</v>
      </c>
      <c r="CS41" s="646"/>
      <c r="CT41" s="646"/>
      <c r="CU41" s="646"/>
      <c r="CV41" s="646"/>
      <c r="CW41" s="646"/>
      <c r="CX41" s="646"/>
      <c r="CY41" s="647"/>
      <c r="CZ41" s="639" t="s">
        <v>138</v>
      </c>
      <c r="DA41" s="648"/>
      <c r="DB41" s="648"/>
      <c r="DC41" s="649"/>
      <c r="DD41" s="642" t="s">
        <v>564</v>
      </c>
      <c r="DE41" s="646"/>
      <c r="DF41" s="646"/>
      <c r="DG41" s="646"/>
      <c r="DH41" s="646"/>
      <c r="DI41" s="646"/>
      <c r="DJ41" s="646"/>
      <c r="DK41" s="647"/>
      <c r="DL41" s="643"/>
      <c r="DM41" s="644"/>
      <c r="DN41" s="644"/>
      <c r="DO41" s="644"/>
      <c r="DP41" s="644"/>
      <c r="DQ41" s="644"/>
      <c r="DR41" s="644"/>
      <c r="DS41" s="644"/>
      <c r="DT41" s="644"/>
      <c r="DU41" s="644"/>
      <c r="DV41" s="645"/>
      <c r="DW41" s="629"/>
      <c r="DX41" s="630"/>
      <c r="DY41" s="630"/>
      <c r="DZ41" s="630"/>
      <c r="EA41" s="630"/>
      <c r="EB41" s="630"/>
      <c r="EC41" s="631"/>
    </row>
    <row r="42" spans="2:133" ht="11.25" customHeight="1" x14ac:dyDescent="0.15">
      <c r="B42" s="633" t="s">
        <v>319</v>
      </c>
      <c r="C42" s="634"/>
      <c r="D42" s="634"/>
      <c r="E42" s="634"/>
      <c r="F42" s="634"/>
      <c r="G42" s="634"/>
      <c r="H42" s="634"/>
      <c r="I42" s="634"/>
      <c r="J42" s="634"/>
      <c r="K42" s="634"/>
      <c r="L42" s="634"/>
      <c r="M42" s="634"/>
      <c r="N42" s="634"/>
      <c r="O42" s="634"/>
      <c r="P42" s="634"/>
      <c r="Q42" s="635"/>
      <c r="R42" s="636" t="s">
        <v>565</v>
      </c>
      <c r="S42" s="637"/>
      <c r="T42" s="637"/>
      <c r="U42" s="637"/>
      <c r="V42" s="637"/>
      <c r="W42" s="637"/>
      <c r="X42" s="637"/>
      <c r="Y42" s="638"/>
      <c r="Z42" s="662" t="s">
        <v>138</v>
      </c>
      <c r="AA42" s="662"/>
      <c r="AB42" s="662"/>
      <c r="AC42" s="662"/>
      <c r="AD42" s="663" t="s">
        <v>138</v>
      </c>
      <c r="AE42" s="663"/>
      <c r="AF42" s="663"/>
      <c r="AG42" s="663"/>
      <c r="AH42" s="663"/>
      <c r="AI42" s="663"/>
      <c r="AJ42" s="663"/>
      <c r="AK42" s="663"/>
      <c r="AL42" s="639" t="s">
        <v>564</v>
      </c>
      <c r="AM42" s="640"/>
      <c r="AN42" s="640"/>
      <c r="AO42" s="664"/>
      <c r="AQ42" s="667" t="s">
        <v>595</v>
      </c>
      <c r="AR42" s="668"/>
      <c r="AS42" s="668"/>
      <c r="AT42" s="668"/>
      <c r="AU42" s="668"/>
      <c r="AV42" s="668"/>
      <c r="AW42" s="668"/>
      <c r="AX42" s="668"/>
      <c r="AY42" s="669"/>
      <c r="AZ42" s="616">
        <v>246330</v>
      </c>
      <c r="BA42" s="650"/>
      <c r="BB42" s="650"/>
      <c r="BC42" s="650"/>
      <c r="BD42" s="617"/>
      <c r="BE42" s="617"/>
      <c r="BF42" s="665"/>
      <c r="BG42" s="678"/>
      <c r="BH42" s="679"/>
      <c r="BI42" s="679"/>
      <c r="BJ42" s="679"/>
      <c r="BK42" s="679"/>
      <c r="BL42" s="346"/>
      <c r="BM42" s="614" t="s">
        <v>320</v>
      </c>
      <c r="BN42" s="614"/>
      <c r="BO42" s="614"/>
      <c r="BP42" s="614"/>
      <c r="BQ42" s="614"/>
      <c r="BR42" s="614"/>
      <c r="BS42" s="614"/>
      <c r="BT42" s="614"/>
      <c r="BU42" s="615"/>
      <c r="BV42" s="616">
        <v>441</v>
      </c>
      <c r="BW42" s="650"/>
      <c r="BX42" s="650"/>
      <c r="BY42" s="650"/>
      <c r="BZ42" s="650"/>
      <c r="CA42" s="650"/>
      <c r="CB42" s="666"/>
      <c r="CD42" s="633" t="s">
        <v>321</v>
      </c>
      <c r="CE42" s="634"/>
      <c r="CF42" s="634"/>
      <c r="CG42" s="634"/>
      <c r="CH42" s="634"/>
      <c r="CI42" s="634"/>
      <c r="CJ42" s="634"/>
      <c r="CK42" s="634"/>
      <c r="CL42" s="634"/>
      <c r="CM42" s="634"/>
      <c r="CN42" s="634"/>
      <c r="CO42" s="634"/>
      <c r="CP42" s="634"/>
      <c r="CQ42" s="635"/>
      <c r="CR42" s="636">
        <v>1093536</v>
      </c>
      <c r="CS42" s="646"/>
      <c r="CT42" s="646"/>
      <c r="CU42" s="646"/>
      <c r="CV42" s="646"/>
      <c r="CW42" s="646"/>
      <c r="CX42" s="646"/>
      <c r="CY42" s="647"/>
      <c r="CZ42" s="639">
        <v>12.8</v>
      </c>
      <c r="DA42" s="648"/>
      <c r="DB42" s="648"/>
      <c r="DC42" s="649"/>
      <c r="DD42" s="642">
        <v>133915</v>
      </c>
      <c r="DE42" s="646"/>
      <c r="DF42" s="646"/>
      <c r="DG42" s="646"/>
      <c r="DH42" s="646"/>
      <c r="DI42" s="646"/>
      <c r="DJ42" s="646"/>
      <c r="DK42" s="647"/>
      <c r="DL42" s="643"/>
      <c r="DM42" s="644"/>
      <c r="DN42" s="644"/>
      <c r="DO42" s="644"/>
      <c r="DP42" s="644"/>
      <c r="DQ42" s="644"/>
      <c r="DR42" s="644"/>
      <c r="DS42" s="644"/>
      <c r="DT42" s="644"/>
      <c r="DU42" s="644"/>
      <c r="DV42" s="645"/>
      <c r="DW42" s="629"/>
      <c r="DX42" s="630"/>
      <c r="DY42" s="630"/>
      <c r="DZ42" s="630"/>
      <c r="EA42" s="630"/>
      <c r="EB42" s="630"/>
      <c r="EC42" s="631"/>
    </row>
    <row r="43" spans="2:133" ht="11.25" customHeight="1" x14ac:dyDescent="0.15">
      <c r="B43" s="633" t="s">
        <v>322</v>
      </c>
      <c r="C43" s="634"/>
      <c r="D43" s="634"/>
      <c r="E43" s="634"/>
      <c r="F43" s="634"/>
      <c r="G43" s="634"/>
      <c r="H43" s="634"/>
      <c r="I43" s="634"/>
      <c r="J43" s="634"/>
      <c r="K43" s="634"/>
      <c r="L43" s="634"/>
      <c r="M43" s="634"/>
      <c r="N43" s="634"/>
      <c r="O43" s="634"/>
      <c r="P43" s="634"/>
      <c r="Q43" s="635"/>
      <c r="R43" s="636">
        <v>161451</v>
      </c>
      <c r="S43" s="637"/>
      <c r="T43" s="637"/>
      <c r="U43" s="637"/>
      <c r="V43" s="637"/>
      <c r="W43" s="637"/>
      <c r="X43" s="637"/>
      <c r="Y43" s="638"/>
      <c r="Z43" s="662">
        <v>1.8</v>
      </c>
      <c r="AA43" s="662"/>
      <c r="AB43" s="662"/>
      <c r="AC43" s="662"/>
      <c r="AD43" s="663" t="s">
        <v>565</v>
      </c>
      <c r="AE43" s="663"/>
      <c r="AF43" s="663"/>
      <c r="AG43" s="663"/>
      <c r="AH43" s="663"/>
      <c r="AI43" s="663"/>
      <c r="AJ43" s="663"/>
      <c r="AK43" s="663"/>
      <c r="AL43" s="639" t="s">
        <v>138</v>
      </c>
      <c r="AM43" s="640"/>
      <c r="AN43" s="640"/>
      <c r="AO43" s="664"/>
      <c r="CD43" s="633" t="s">
        <v>323</v>
      </c>
      <c r="CE43" s="634"/>
      <c r="CF43" s="634"/>
      <c r="CG43" s="634"/>
      <c r="CH43" s="634"/>
      <c r="CI43" s="634"/>
      <c r="CJ43" s="634"/>
      <c r="CK43" s="634"/>
      <c r="CL43" s="634"/>
      <c r="CM43" s="634"/>
      <c r="CN43" s="634"/>
      <c r="CO43" s="634"/>
      <c r="CP43" s="634"/>
      <c r="CQ43" s="635"/>
      <c r="CR43" s="636" t="s">
        <v>565</v>
      </c>
      <c r="CS43" s="646"/>
      <c r="CT43" s="646"/>
      <c r="CU43" s="646"/>
      <c r="CV43" s="646"/>
      <c r="CW43" s="646"/>
      <c r="CX43" s="646"/>
      <c r="CY43" s="647"/>
      <c r="CZ43" s="639" t="s">
        <v>138</v>
      </c>
      <c r="DA43" s="648"/>
      <c r="DB43" s="648"/>
      <c r="DC43" s="649"/>
      <c r="DD43" s="642" t="s">
        <v>565</v>
      </c>
      <c r="DE43" s="646"/>
      <c r="DF43" s="646"/>
      <c r="DG43" s="646"/>
      <c r="DH43" s="646"/>
      <c r="DI43" s="646"/>
      <c r="DJ43" s="646"/>
      <c r="DK43" s="647"/>
      <c r="DL43" s="643"/>
      <c r="DM43" s="644"/>
      <c r="DN43" s="644"/>
      <c r="DO43" s="644"/>
      <c r="DP43" s="644"/>
      <c r="DQ43" s="644"/>
      <c r="DR43" s="644"/>
      <c r="DS43" s="644"/>
      <c r="DT43" s="644"/>
      <c r="DU43" s="644"/>
      <c r="DV43" s="645"/>
      <c r="DW43" s="629"/>
      <c r="DX43" s="630"/>
      <c r="DY43" s="630"/>
      <c r="DZ43" s="630"/>
      <c r="EA43" s="630"/>
      <c r="EB43" s="630"/>
      <c r="EC43" s="631"/>
    </row>
    <row r="44" spans="2:133" ht="11.25" customHeight="1" x14ac:dyDescent="0.15">
      <c r="B44" s="613" t="s">
        <v>324</v>
      </c>
      <c r="C44" s="614"/>
      <c r="D44" s="614"/>
      <c r="E44" s="614"/>
      <c r="F44" s="614"/>
      <c r="G44" s="614"/>
      <c r="H44" s="614"/>
      <c r="I44" s="614"/>
      <c r="J44" s="614"/>
      <c r="K44" s="614"/>
      <c r="L44" s="614"/>
      <c r="M44" s="614"/>
      <c r="N44" s="614"/>
      <c r="O44" s="614"/>
      <c r="P44" s="614"/>
      <c r="Q44" s="615"/>
      <c r="R44" s="616">
        <v>9006371</v>
      </c>
      <c r="S44" s="650"/>
      <c r="T44" s="650"/>
      <c r="U44" s="650"/>
      <c r="V44" s="650"/>
      <c r="W44" s="650"/>
      <c r="X44" s="650"/>
      <c r="Y44" s="651"/>
      <c r="Z44" s="652">
        <v>100</v>
      </c>
      <c r="AA44" s="652"/>
      <c r="AB44" s="652"/>
      <c r="AC44" s="652"/>
      <c r="AD44" s="653">
        <v>4954789</v>
      </c>
      <c r="AE44" s="653"/>
      <c r="AF44" s="653"/>
      <c r="AG44" s="653"/>
      <c r="AH44" s="653"/>
      <c r="AI44" s="653"/>
      <c r="AJ44" s="653"/>
      <c r="AK44" s="653"/>
      <c r="AL44" s="619">
        <v>100</v>
      </c>
      <c r="AM44" s="654"/>
      <c r="AN44" s="654"/>
      <c r="AO44" s="655"/>
      <c r="CD44" s="656" t="s">
        <v>286</v>
      </c>
      <c r="CE44" s="657"/>
      <c r="CF44" s="633" t="s">
        <v>325</v>
      </c>
      <c r="CG44" s="634"/>
      <c r="CH44" s="634"/>
      <c r="CI44" s="634"/>
      <c r="CJ44" s="634"/>
      <c r="CK44" s="634"/>
      <c r="CL44" s="634"/>
      <c r="CM44" s="634"/>
      <c r="CN44" s="634"/>
      <c r="CO44" s="634"/>
      <c r="CP44" s="634"/>
      <c r="CQ44" s="635"/>
      <c r="CR44" s="636">
        <v>1054738</v>
      </c>
      <c r="CS44" s="637"/>
      <c r="CT44" s="637"/>
      <c r="CU44" s="637"/>
      <c r="CV44" s="637"/>
      <c r="CW44" s="637"/>
      <c r="CX44" s="637"/>
      <c r="CY44" s="638"/>
      <c r="CZ44" s="639">
        <v>12.3</v>
      </c>
      <c r="DA44" s="640"/>
      <c r="DB44" s="640"/>
      <c r="DC44" s="641"/>
      <c r="DD44" s="642">
        <v>127792</v>
      </c>
      <c r="DE44" s="637"/>
      <c r="DF44" s="637"/>
      <c r="DG44" s="637"/>
      <c r="DH44" s="637"/>
      <c r="DI44" s="637"/>
      <c r="DJ44" s="637"/>
      <c r="DK44" s="638"/>
      <c r="DL44" s="643"/>
      <c r="DM44" s="644"/>
      <c r="DN44" s="644"/>
      <c r="DO44" s="644"/>
      <c r="DP44" s="644"/>
      <c r="DQ44" s="644"/>
      <c r="DR44" s="644"/>
      <c r="DS44" s="644"/>
      <c r="DT44" s="644"/>
      <c r="DU44" s="644"/>
      <c r="DV44" s="645"/>
      <c r="DW44" s="629"/>
      <c r="DX44" s="630"/>
      <c r="DY44" s="630"/>
      <c r="DZ44" s="630"/>
      <c r="EA44" s="630"/>
      <c r="EB44" s="630"/>
      <c r="EC44" s="631"/>
    </row>
    <row r="45" spans="2:133" ht="11.25" customHeight="1" x14ac:dyDescent="0.15">
      <c r="CD45" s="658"/>
      <c r="CE45" s="659"/>
      <c r="CF45" s="633" t="s">
        <v>596</v>
      </c>
      <c r="CG45" s="634"/>
      <c r="CH45" s="634"/>
      <c r="CI45" s="634"/>
      <c r="CJ45" s="634"/>
      <c r="CK45" s="634"/>
      <c r="CL45" s="634"/>
      <c r="CM45" s="634"/>
      <c r="CN45" s="634"/>
      <c r="CO45" s="634"/>
      <c r="CP45" s="634"/>
      <c r="CQ45" s="635"/>
      <c r="CR45" s="636">
        <v>911293</v>
      </c>
      <c r="CS45" s="646"/>
      <c r="CT45" s="646"/>
      <c r="CU45" s="646"/>
      <c r="CV45" s="646"/>
      <c r="CW45" s="646"/>
      <c r="CX45" s="646"/>
      <c r="CY45" s="647"/>
      <c r="CZ45" s="639">
        <v>10.6</v>
      </c>
      <c r="DA45" s="648"/>
      <c r="DB45" s="648"/>
      <c r="DC45" s="649"/>
      <c r="DD45" s="642">
        <v>105152</v>
      </c>
      <c r="DE45" s="646"/>
      <c r="DF45" s="646"/>
      <c r="DG45" s="646"/>
      <c r="DH45" s="646"/>
      <c r="DI45" s="646"/>
      <c r="DJ45" s="646"/>
      <c r="DK45" s="647"/>
      <c r="DL45" s="643"/>
      <c r="DM45" s="644"/>
      <c r="DN45" s="644"/>
      <c r="DO45" s="644"/>
      <c r="DP45" s="644"/>
      <c r="DQ45" s="644"/>
      <c r="DR45" s="644"/>
      <c r="DS45" s="644"/>
      <c r="DT45" s="644"/>
      <c r="DU45" s="644"/>
      <c r="DV45" s="645"/>
      <c r="DW45" s="629"/>
      <c r="DX45" s="630"/>
      <c r="DY45" s="630"/>
      <c r="DZ45" s="630"/>
      <c r="EA45" s="630"/>
      <c r="EB45" s="630"/>
      <c r="EC45" s="631"/>
    </row>
    <row r="46" spans="2:133" ht="11.25" customHeight="1" x14ac:dyDescent="0.15">
      <c r="B46" s="205" t="s">
        <v>326</v>
      </c>
      <c r="CD46" s="658"/>
      <c r="CE46" s="659"/>
      <c r="CF46" s="633" t="s">
        <v>597</v>
      </c>
      <c r="CG46" s="634"/>
      <c r="CH46" s="634"/>
      <c r="CI46" s="634"/>
      <c r="CJ46" s="634"/>
      <c r="CK46" s="634"/>
      <c r="CL46" s="634"/>
      <c r="CM46" s="634"/>
      <c r="CN46" s="634"/>
      <c r="CO46" s="634"/>
      <c r="CP46" s="634"/>
      <c r="CQ46" s="635"/>
      <c r="CR46" s="636">
        <v>136491</v>
      </c>
      <c r="CS46" s="637"/>
      <c r="CT46" s="637"/>
      <c r="CU46" s="637"/>
      <c r="CV46" s="637"/>
      <c r="CW46" s="637"/>
      <c r="CX46" s="637"/>
      <c r="CY46" s="638"/>
      <c r="CZ46" s="639">
        <v>1.6</v>
      </c>
      <c r="DA46" s="640"/>
      <c r="DB46" s="640"/>
      <c r="DC46" s="641"/>
      <c r="DD46" s="642">
        <v>21637</v>
      </c>
      <c r="DE46" s="637"/>
      <c r="DF46" s="637"/>
      <c r="DG46" s="637"/>
      <c r="DH46" s="637"/>
      <c r="DI46" s="637"/>
      <c r="DJ46" s="637"/>
      <c r="DK46" s="638"/>
      <c r="DL46" s="643"/>
      <c r="DM46" s="644"/>
      <c r="DN46" s="644"/>
      <c r="DO46" s="644"/>
      <c r="DP46" s="644"/>
      <c r="DQ46" s="644"/>
      <c r="DR46" s="644"/>
      <c r="DS46" s="644"/>
      <c r="DT46" s="644"/>
      <c r="DU46" s="644"/>
      <c r="DV46" s="645"/>
      <c r="DW46" s="629"/>
      <c r="DX46" s="630"/>
      <c r="DY46" s="630"/>
      <c r="DZ46" s="630"/>
      <c r="EA46" s="630"/>
      <c r="EB46" s="630"/>
      <c r="EC46" s="631"/>
    </row>
    <row r="47" spans="2:133" ht="11.25" customHeight="1" x14ac:dyDescent="0.15">
      <c r="B47" s="632" t="s">
        <v>327</v>
      </c>
      <c r="C47" s="632"/>
      <c r="D47" s="632"/>
      <c r="E47" s="632"/>
      <c r="F47" s="632"/>
      <c r="G47" s="632"/>
      <c r="H47" s="632"/>
      <c r="I47" s="632"/>
      <c r="J47" s="632"/>
      <c r="K47" s="632"/>
      <c r="L47" s="632"/>
      <c r="M47" s="632"/>
      <c r="N47" s="632"/>
      <c r="O47" s="632"/>
      <c r="P47" s="632"/>
      <c r="Q47" s="632"/>
      <c r="R47" s="632"/>
      <c r="S47" s="632"/>
      <c r="T47" s="632"/>
      <c r="U47" s="632"/>
      <c r="V47" s="632"/>
      <c r="W47" s="632"/>
      <c r="X47" s="632"/>
      <c r="Y47" s="632"/>
      <c r="Z47" s="632"/>
      <c r="AA47" s="632"/>
      <c r="AB47" s="632"/>
      <c r="AC47" s="632"/>
      <c r="AD47" s="632"/>
      <c r="AE47" s="632"/>
      <c r="AF47" s="632"/>
      <c r="AG47" s="632"/>
      <c r="AH47" s="632"/>
      <c r="AI47" s="632"/>
      <c r="AJ47" s="632"/>
      <c r="AK47" s="632"/>
      <c r="AL47" s="632"/>
      <c r="AM47" s="632"/>
      <c r="AN47" s="632"/>
      <c r="AO47" s="632"/>
      <c r="AP47" s="632"/>
      <c r="AQ47" s="632"/>
      <c r="AR47" s="632"/>
      <c r="AS47" s="632"/>
      <c r="AT47" s="632"/>
      <c r="AU47" s="632"/>
      <c r="AV47" s="632"/>
      <c r="AW47" s="632"/>
      <c r="AX47" s="632"/>
      <c r="AY47" s="632"/>
      <c r="AZ47" s="632"/>
      <c r="BA47" s="632"/>
      <c r="BB47" s="632"/>
      <c r="BC47" s="632"/>
      <c r="BD47" s="632"/>
      <c r="BE47" s="632"/>
      <c r="BF47" s="632"/>
      <c r="BG47" s="632"/>
      <c r="BH47" s="632"/>
      <c r="BI47" s="632"/>
      <c r="BJ47" s="632"/>
      <c r="BK47" s="632"/>
      <c r="BL47" s="632"/>
      <c r="BM47" s="632"/>
      <c r="BN47" s="632"/>
      <c r="BO47" s="632"/>
      <c r="BP47" s="632"/>
      <c r="BQ47" s="632"/>
      <c r="BR47" s="632"/>
      <c r="BS47" s="632"/>
      <c r="BT47" s="632"/>
      <c r="BU47" s="632"/>
      <c r="BV47" s="632"/>
      <c r="BW47" s="632"/>
      <c r="BX47" s="632"/>
      <c r="BY47" s="632"/>
      <c r="BZ47" s="632"/>
      <c r="CA47" s="632"/>
      <c r="CB47" s="632"/>
      <c r="CD47" s="658"/>
      <c r="CE47" s="659"/>
      <c r="CF47" s="633" t="s">
        <v>598</v>
      </c>
      <c r="CG47" s="634"/>
      <c r="CH47" s="634"/>
      <c r="CI47" s="634"/>
      <c r="CJ47" s="634"/>
      <c r="CK47" s="634"/>
      <c r="CL47" s="634"/>
      <c r="CM47" s="634"/>
      <c r="CN47" s="634"/>
      <c r="CO47" s="634"/>
      <c r="CP47" s="634"/>
      <c r="CQ47" s="635"/>
      <c r="CR47" s="636">
        <v>38798</v>
      </c>
      <c r="CS47" s="646"/>
      <c r="CT47" s="646"/>
      <c r="CU47" s="646"/>
      <c r="CV47" s="646"/>
      <c r="CW47" s="646"/>
      <c r="CX47" s="646"/>
      <c r="CY47" s="647"/>
      <c r="CZ47" s="639">
        <v>0.5</v>
      </c>
      <c r="DA47" s="648"/>
      <c r="DB47" s="648"/>
      <c r="DC47" s="649"/>
      <c r="DD47" s="642">
        <v>6123</v>
      </c>
      <c r="DE47" s="646"/>
      <c r="DF47" s="646"/>
      <c r="DG47" s="646"/>
      <c r="DH47" s="646"/>
      <c r="DI47" s="646"/>
      <c r="DJ47" s="646"/>
      <c r="DK47" s="647"/>
      <c r="DL47" s="643"/>
      <c r="DM47" s="644"/>
      <c r="DN47" s="644"/>
      <c r="DO47" s="644"/>
      <c r="DP47" s="644"/>
      <c r="DQ47" s="644"/>
      <c r="DR47" s="644"/>
      <c r="DS47" s="644"/>
      <c r="DT47" s="644"/>
      <c r="DU47" s="644"/>
      <c r="DV47" s="645"/>
      <c r="DW47" s="629"/>
      <c r="DX47" s="630"/>
      <c r="DY47" s="630"/>
      <c r="DZ47" s="630"/>
      <c r="EA47" s="630"/>
      <c r="EB47" s="630"/>
      <c r="EC47" s="631"/>
    </row>
    <row r="48" spans="2:133" x14ac:dyDescent="0.15">
      <c r="B48" s="632" t="s">
        <v>328</v>
      </c>
      <c r="C48" s="632"/>
      <c r="D48" s="632"/>
      <c r="E48" s="632"/>
      <c r="F48" s="632"/>
      <c r="G48" s="632"/>
      <c r="H48" s="632"/>
      <c r="I48" s="632"/>
      <c r="J48" s="632"/>
      <c r="K48" s="632"/>
      <c r="L48" s="632"/>
      <c r="M48" s="632"/>
      <c r="N48" s="632"/>
      <c r="O48" s="632"/>
      <c r="P48" s="632"/>
      <c r="Q48" s="632"/>
      <c r="R48" s="632"/>
      <c r="S48" s="632"/>
      <c r="T48" s="632"/>
      <c r="U48" s="632"/>
      <c r="V48" s="632"/>
      <c r="W48" s="632"/>
      <c r="X48" s="632"/>
      <c r="Y48" s="632"/>
      <c r="Z48" s="632"/>
      <c r="AA48" s="632"/>
      <c r="AB48" s="632"/>
      <c r="AC48" s="632"/>
      <c r="AD48" s="632"/>
      <c r="AE48" s="632"/>
      <c r="AF48" s="632"/>
      <c r="AG48" s="632"/>
      <c r="AH48" s="632"/>
      <c r="AI48" s="632"/>
      <c r="AJ48" s="632"/>
      <c r="AK48" s="632"/>
      <c r="AL48" s="632"/>
      <c r="AM48" s="632"/>
      <c r="AN48" s="632"/>
      <c r="AO48" s="632"/>
      <c r="AP48" s="632"/>
      <c r="AQ48" s="632"/>
      <c r="AR48" s="632"/>
      <c r="AS48" s="632"/>
      <c r="AT48" s="632"/>
      <c r="AU48" s="632"/>
      <c r="AV48" s="632"/>
      <c r="AW48" s="632"/>
      <c r="AX48" s="632"/>
      <c r="AY48" s="632"/>
      <c r="AZ48" s="632"/>
      <c r="BA48" s="632"/>
      <c r="BB48" s="632"/>
      <c r="BC48" s="632"/>
      <c r="BD48" s="632"/>
      <c r="BE48" s="632"/>
      <c r="BF48" s="632"/>
      <c r="BG48" s="632"/>
      <c r="BH48" s="632"/>
      <c r="BI48" s="632"/>
      <c r="BJ48" s="632"/>
      <c r="BK48" s="632"/>
      <c r="BL48" s="632"/>
      <c r="BM48" s="632"/>
      <c r="BN48" s="632"/>
      <c r="BO48" s="632"/>
      <c r="BP48" s="632"/>
      <c r="BQ48" s="632"/>
      <c r="BR48" s="632"/>
      <c r="BS48" s="632"/>
      <c r="BT48" s="632"/>
      <c r="BU48" s="632"/>
      <c r="BV48" s="632"/>
      <c r="BW48" s="632"/>
      <c r="BX48" s="632"/>
      <c r="BY48" s="632"/>
      <c r="BZ48" s="632"/>
      <c r="CA48" s="632"/>
      <c r="CB48" s="632"/>
      <c r="CD48" s="660"/>
      <c r="CE48" s="661"/>
      <c r="CF48" s="633" t="s">
        <v>329</v>
      </c>
      <c r="CG48" s="634"/>
      <c r="CH48" s="634"/>
      <c r="CI48" s="634"/>
      <c r="CJ48" s="634"/>
      <c r="CK48" s="634"/>
      <c r="CL48" s="634"/>
      <c r="CM48" s="634"/>
      <c r="CN48" s="634"/>
      <c r="CO48" s="634"/>
      <c r="CP48" s="634"/>
      <c r="CQ48" s="635"/>
      <c r="CR48" s="636" t="s">
        <v>138</v>
      </c>
      <c r="CS48" s="637"/>
      <c r="CT48" s="637"/>
      <c r="CU48" s="637"/>
      <c r="CV48" s="637"/>
      <c r="CW48" s="637"/>
      <c r="CX48" s="637"/>
      <c r="CY48" s="638"/>
      <c r="CZ48" s="639" t="s">
        <v>564</v>
      </c>
      <c r="DA48" s="640"/>
      <c r="DB48" s="640"/>
      <c r="DC48" s="641"/>
      <c r="DD48" s="642" t="s">
        <v>138</v>
      </c>
      <c r="DE48" s="637"/>
      <c r="DF48" s="637"/>
      <c r="DG48" s="637"/>
      <c r="DH48" s="637"/>
      <c r="DI48" s="637"/>
      <c r="DJ48" s="637"/>
      <c r="DK48" s="638"/>
      <c r="DL48" s="643"/>
      <c r="DM48" s="644"/>
      <c r="DN48" s="644"/>
      <c r="DO48" s="644"/>
      <c r="DP48" s="644"/>
      <c r="DQ48" s="644"/>
      <c r="DR48" s="644"/>
      <c r="DS48" s="644"/>
      <c r="DT48" s="644"/>
      <c r="DU48" s="644"/>
      <c r="DV48" s="645"/>
      <c r="DW48" s="629"/>
      <c r="DX48" s="630"/>
      <c r="DY48" s="630"/>
      <c r="DZ48" s="630"/>
      <c r="EA48" s="630"/>
      <c r="EB48" s="630"/>
      <c r="EC48" s="631"/>
    </row>
    <row r="49" spans="2:133" ht="11.25" customHeight="1" x14ac:dyDescent="0.15">
      <c r="B49" s="347"/>
      <c r="CD49" s="613" t="s">
        <v>599</v>
      </c>
      <c r="CE49" s="614"/>
      <c r="CF49" s="614"/>
      <c r="CG49" s="614"/>
      <c r="CH49" s="614"/>
      <c r="CI49" s="614"/>
      <c r="CJ49" s="614"/>
      <c r="CK49" s="614"/>
      <c r="CL49" s="614"/>
      <c r="CM49" s="614"/>
      <c r="CN49" s="614"/>
      <c r="CO49" s="614"/>
      <c r="CP49" s="614"/>
      <c r="CQ49" s="615"/>
      <c r="CR49" s="616">
        <v>8558459</v>
      </c>
      <c r="CS49" s="617"/>
      <c r="CT49" s="617"/>
      <c r="CU49" s="617"/>
      <c r="CV49" s="617"/>
      <c r="CW49" s="617"/>
      <c r="CX49" s="617"/>
      <c r="CY49" s="618"/>
      <c r="CZ49" s="619">
        <v>100</v>
      </c>
      <c r="DA49" s="620"/>
      <c r="DB49" s="620"/>
      <c r="DC49" s="621"/>
      <c r="DD49" s="622">
        <v>5717840</v>
      </c>
      <c r="DE49" s="617"/>
      <c r="DF49" s="617"/>
      <c r="DG49" s="617"/>
      <c r="DH49" s="617"/>
      <c r="DI49" s="617"/>
      <c r="DJ49" s="617"/>
      <c r="DK49" s="618"/>
      <c r="DL49" s="623"/>
      <c r="DM49" s="624"/>
      <c r="DN49" s="624"/>
      <c r="DO49" s="624"/>
      <c r="DP49" s="624"/>
      <c r="DQ49" s="624"/>
      <c r="DR49" s="624"/>
      <c r="DS49" s="624"/>
      <c r="DT49" s="624"/>
      <c r="DU49" s="624"/>
      <c r="DV49" s="625"/>
      <c r="DW49" s="626"/>
      <c r="DX49" s="627"/>
      <c r="DY49" s="627"/>
      <c r="DZ49" s="627"/>
      <c r="EA49" s="627"/>
      <c r="EB49" s="627"/>
      <c r="EC49" s="628"/>
    </row>
    <row r="50" spans="2:133" hidden="1" x14ac:dyDescent="0.15">
      <c r="B50" s="347"/>
    </row>
  </sheetData>
  <sheetProtection password="C5BB"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Z42:AC42"/>
    <mergeCell ref="AD42:AK42"/>
    <mergeCell ref="AL42:AO42"/>
    <mergeCell ref="AQ42:AY42"/>
    <mergeCell ref="CD41:CQ41"/>
    <mergeCell ref="CR41:CY41"/>
    <mergeCell ref="CZ41:DC41"/>
    <mergeCell ref="DD41:DK41"/>
    <mergeCell ref="DL41:DV41"/>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60" zoomScaleNormal="60" zoomScaleSheetLayoutView="70" workbookViewId="0"/>
  </sheetViews>
  <sheetFormatPr defaultColWidth="0" defaultRowHeight="13.5" zeroHeight="1" x14ac:dyDescent="0.15"/>
  <cols>
    <col min="1" max="130" width="2.75" style="217" customWidth="1"/>
    <col min="131" max="131" width="1.625" style="217" customWidth="1"/>
    <col min="132" max="16384" width="9" style="217" hidden="1"/>
  </cols>
  <sheetData>
    <row r="1" spans="1:131" ht="11.25" customHeight="1" thickBot="1" x14ac:dyDescent="0.2">
      <c r="A1" s="213"/>
      <c r="B1" s="213"/>
      <c r="C1" s="213"/>
      <c r="D1" s="213"/>
      <c r="E1" s="213"/>
      <c r="F1" s="213"/>
      <c r="G1" s="213"/>
      <c r="H1" s="213"/>
      <c r="I1" s="213"/>
      <c r="J1" s="213"/>
      <c r="K1" s="213"/>
      <c r="L1" s="213"/>
      <c r="M1" s="213"/>
      <c r="N1" s="214"/>
      <c r="O1" s="214"/>
      <c r="P1" s="214"/>
      <c r="Q1" s="214"/>
      <c r="R1" s="214"/>
      <c r="S1" s="214"/>
      <c r="T1" s="214"/>
      <c r="U1" s="214"/>
      <c r="V1" s="214"/>
      <c r="W1" s="214"/>
      <c r="X1" s="214"/>
      <c r="Y1" s="214"/>
      <c r="Z1" s="214"/>
      <c r="AA1" s="214"/>
      <c r="AB1" s="214"/>
      <c r="AC1" s="214"/>
      <c r="AD1" s="214"/>
      <c r="AE1" s="214"/>
      <c r="AF1" s="214"/>
      <c r="AG1" s="214"/>
      <c r="AH1" s="214"/>
      <c r="AI1" s="214"/>
      <c r="AJ1" s="214"/>
      <c r="AK1" s="214"/>
      <c r="AL1" s="214"/>
      <c r="AM1" s="214"/>
      <c r="AN1" s="214"/>
      <c r="AO1" s="214"/>
      <c r="AP1" s="214"/>
      <c r="AQ1" s="214"/>
      <c r="AR1" s="214"/>
      <c r="AS1" s="214"/>
      <c r="AT1" s="214"/>
      <c r="AU1" s="214"/>
      <c r="AV1" s="214"/>
      <c r="AW1" s="214"/>
      <c r="AX1" s="214"/>
      <c r="AY1" s="214"/>
      <c r="AZ1" s="214"/>
      <c r="BA1" s="214"/>
      <c r="BB1" s="214"/>
      <c r="BC1" s="214"/>
      <c r="BD1" s="214"/>
      <c r="BE1" s="214"/>
      <c r="BF1" s="214"/>
      <c r="BG1" s="214"/>
      <c r="BH1" s="214"/>
      <c r="BI1" s="214"/>
      <c r="BJ1" s="214"/>
      <c r="BK1" s="214"/>
      <c r="BL1" s="214"/>
      <c r="BM1" s="214"/>
      <c r="BN1" s="214"/>
      <c r="BO1" s="214"/>
      <c r="BP1" s="214"/>
      <c r="BQ1" s="214"/>
      <c r="BR1" s="214"/>
      <c r="BS1" s="214"/>
      <c r="BT1" s="214"/>
      <c r="BU1" s="214"/>
      <c r="BV1" s="214"/>
      <c r="BW1" s="214"/>
      <c r="BX1" s="214"/>
      <c r="BY1" s="214"/>
      <c r="BZ1" s="214"/>
      <c r="CA1" s="214"/>
      <c r="CB1" s="214"/>
      <c r="CC1" s="214"/>
      <c r="CD1" s="214"/>
      <c r="CE1" s="214"/>
      <c r="CF1" s="214"/>
      <c r="CG1" s="214"/>
      <c r="CH1" s="214"/>
      <c r="CI1" s="214"/>
      <c r="CJ1" s="214"/>
      <c r="CK1" s="214"/>
      <c r="CL1" s="214"/>
      <c r="CM1" s="214"/>
      <c r="CN1" s="214"/>
      <c r="CO1" s="214"/>
      <c r="CP1" s="214"/>
      <c r="CQ1" s="214"/>
      <c r="CR1" s="214"/>
      <c r="CS1" s="214"/>
      <c r="CT1" s="214"/>
      <c r="CU1" s="214"/>
      <c r="CV1" s="214"/>
      <c r="CW1" s="214"/>
      <c r="CX1" s="214"/>
      <c r="CY1" s="214"/>
      <c r="CZ1" s="214"/>
      <c r="DA1" s="214"/>
      <c r="DB1" s="214"/>
      <c r="DC1" s="214"/>
      <c r="DD1" s="214"/>
      <c r="DE1" s="214"/>
      <c r="DF1" s="214"/>
      <c r="DG1" s="214"/>
      <c r="DH1" s="214"/>
      <c r="DI1" s="214"/>
      <c r="DJ1" s="214"/>
      <c r="DK1" s="214"/>
      <c r="DL1" s="214"/>
      <c r="DM1" s="214"/>
      <c r="DN1" s="214"/>
      <c r="DO1" s="214"/>
      <c r="DP1" s="214"/>
      <c r="DQ1" s="215"/>
      <c r="DR1" s="215"/>
      <c r="DS1" s="215"/>
      <c r="DT1" s="215"/>
      <c r="DU1" s="215"/>
      <c r="DV1" s="215"/>
      <c r="DW1" s="215"/>
      <c r="DX1" s="215"/>
      <c r="DY1" s="215"/>
      <c r="DZ1" s="215"/>
      <c r="EA1" s="216"/>
    </row>
    <row r="2" spans="1:131" ht="26.25" customHeight="1" thickBot="1" x14ac:dyDescent="0.2">
      <c r="A2" s="731" t="s">
        <v>330</v>
      </c>
      <c r="B2" s="731"/>
      <c r="C2" s="731"/>
      <c r="D2" s="731"/>
      <c r="E2" s="731"/>
      <c r="F2" s="731"/>
      <c r="G2" s="731"/>
      <c r="H2" s="731"/>
      <c r="I2" s="731"/>
      <c r="J2" s="731"/>
      <c r="K2" s="731"/>
      <c r="L2" s="731"/>
      <c r="M2" s="731"/>
      <c r="N2" s="731"/>
      <c r="O2" s="731"/>
      <c r="P2" s="731"/>
      <c r="Q2" s="731"/>
      <c r="R2" s="731"/>
      <c r="S2" s="731"/>
      <c r="T2" s="731"/>
      <c r="U2" s="731"/>
      <c r="V2" s="731"/>
      <c r="W2" s="731"/>
      <c r="X2" s="731"/>
      <c r="Y2" s="731"/>
      <c r="Z2" s="731"/>
      <c r="AA2" s="731"/>
      <c r="AB2" s="731"/>
      <c r="AC2" s="731"/>
      <c r="AD2" s="731"/>
      <c r="AE2" s="731"/>
      <c r="AF2" s="731"/>
      <c r="AG2" s="731"/>
      <c r="AH2" s="731"/>
      <c r="AI2" s="731"/>
      <c r="AJ2" s="731"/>
      <c r="AK2" s="731"/>
      <c r="AL2" s="731"/>
      <c r="AM2" s="731"/>
      <c r="AN2" s="731"/>
      <c r="AO2" s="731"/>
      <c r="AP2" s="731"/>
      <c r="AQ2" s="731"/>
      <c r="AR2" s="731"/>
      <c r="AS2" s="731"/>
      <c r="AT2" s="731"/>
      <c r="AU2" s="731"/>
      <c r="AV2" s="731"/>
      <c r="AW2" s="731"/>
      <c r="AX2" s="731"/>
      <c r="AY2" s="731"/>
      <c r="AZ2" s="731"/>
      <c r="BA2" s="731"/>
      <c r="BB2" s="731"/>
      <c r="BC2" s="731"/>
      <c r="BD2" s="731"/>
      <c r="BE2" s="731"/>
      <c r="BF2" s="731"/>
      <c r="BG2" s="731"/>
      <c r="BH2" s="731"/>
      <c r="BI2" s="731"/>
      <c r="BJ2" s="214"/>
      <c r="BK2" s="214"/>
      <c r="BL2" s="214"/>
      <c r="BM2" s="214"/>
      <c r="BN2" s="214"/>
      <c r="BO2" s="214"/>
      <c r="BP2" s="214"/>
      <c r="BQ2" s="214"/>
      <c r="BR2" s="214"/>
      <c r="BS2" s="214"/>
      <c r="BT2" s="214"/>
      <c r="BU2" s="214"/>
      <c r="BV2" s="214"/>
      <c r="BW2" s="214"/>
      <c r="BX2" s="214"/>
      <c r="BY2" s="214"/>
      <c r="BZ2" s="214"/>
      <c r="CA2" s="214"/>
      <c r="CB2" s="214"/>
      <c r="CC2" s="214"/>
      <c r="CD2" s="214"/>
      <c r="CE2" s="214"/>
      <c r="CF2" s="214"/>
      <c r="CG2" s="214"/>
      <c r="CH2" s="214"/>
      <c r="CI2" s="214"/>
      <c r="CJ2" s="214"/>
      <c r="CK2" s="214"/>
      <c r="CL2" s="214"/>
      <c r="CM2" s="214"/>
      <c r="CN2" s="214"/>
      <c r="CO2" s="214"/>
      <c r="CP2" s="214"/>
      <c r="CQ2" s="214"/>
      <c r="CR2" s="214"/>
      <c r="CS2" s="214"/>
      <c r="CT2" s="214"/>
      <c r="CU2" s="214"/>
      <c r="CV2" s="214"/>
      <c r="CW2" s="214"/>
      <c r="CX2" s="214"/>
      <c r="CY2" s="214"/>
      <c r="CZ2" s="214"/>
      <c r="DA2" s="214"/>
      <c r="DB2" s="214"/>
      <c r="DC2" s="214"/>
      <c r="DD2" s="214"/>
      <c r="DE2" s="214"/>
      <c r="DF2" s="214"/>
      <c r="DG2" s="214"/>
      <c r="DH2" s="214"/>
      <c r="DI2" s="214"/>
      <c r="DJ2" s="732" t="s">
        <v>331</v>
      </c>
      <c r="DK2" s="733"/>
      <c r="DL2" s="733"/>
      <c r="DM2" s="733"/>
      <c r="DN2" s="733"/>
      <c r="DO2" s="734"/>
      <c r="DP2" s="214"/>
      <c r="DQ2" s="732" t="s">
        <v>332</v>
      </c>
      <c r="DR2" s="733"/>
      <c r="DS2" s="733"/>
      <c r="DT2" s="733"/>
      <c r="DU2" s="733"/>
      <c r="DV2" s="733"/>
      <c r="DW2" s="733"/>
      <c r="DX2" s="733"/>
      <c r="DY2" s="733"/>
      <c r="DZ2" s="734"/>
      <c r="EA2" s="216"/>
    </row>
    <row r="3" spans="1:131" ht="11.25" customHeight="1" x14ac:dyDescent="0.15">
      <c r="A3" s="214"/>
      <c r="B3" s="214"/>
      <c r="C3" s="214"/>
      <c r="D3" s="214"/>
      <c r="E3" s="214"/>
      <c r="F3" s="214"/>
      <c r="G3" s="214"/>
      <c r="H3" s="214"/>
      <c r="I3" s="214"/>
      <c r="J3" s="214"/>
      <c r="K3" s="214"/>
      <c r="L3" s="214"/>
      <c r="M3" s="214"/>
      <c r="N3" s="214"/>
      <c r="O3" s="214"/>
      <c r="P3" s="214"/>
      <c r="Q3" s="214"/>
      <c r="R3" s="214"/>
      <c r="S3" s="214"/>
      <c r="T3" s="214"/>
      <c r="U3" s="214"/>
      <c r="V3" s="214"/>
      <c r="W3" s="214"/>
      <c r="X3" s="214"/>
      <c r="Y3" s="214"/>
      <c r="Z3" s="214"/>
      <c r="AA3" s="214"/>
      <c r="AB3" s="214"/>
      <c r="AC3" s="214"/>
      <c r="AD3" s="214"/>
      <c r="AE3" s="214"/>
      <c r="AF3" s="214"/>
      <c r="AG3" s="214"/>
      <c r="AH3" s="214"/>
      <c r="AI3" s="214"/>
      <c r="AJ3" s="214"/>
      <c r="AK3" s="214"/>
      <c r="AL3" s="214"/>
      <c r="AM3" s="214"/>
      <c r="AN3" s="214"/>
      <c r="AO3" s="214"/>
      <c r="AP3" s="214"/>
      <c r="AQ3" s="214"/>
      <c r="AR3" s="214"/>
      <c r="AS3" s="214"/>
      <c r="AT3" s="214"/>
      <c r="AU3" s="214"/>
      <c r="AV3" s="214"/>
      <c r="AW3" s="214"/>
      <c r="AX3" s="214"/>
      <c r="AY3" s="214"/>
      <c r="AZ3" s="214"/>
      <c r="BA3" s="214"/>
      <c r="BB3" s="214"/>
      <c r="BC3" s="214"/>
      <c r="BD3" s="214"/>
      <c r="BE3" s="214"/>
      <c r="BF3" s="214"/>
      <c r="BG3" s="214"/>
      <c r="BH3" s="214"/>
      <c r="BI3" s="214"/>
      <c r="BJ3" s="214"/>
      <c r="BK3" s="214"/>
      <c r="BL3" s="214"/>
      <c r="BM3" s="214"/>
      <c r="BN3" s="214"/>
      <c r="BO3" s="214"/>
      <c r="BP3" s="214"/>
      <c r="BQ3" s="214"/>
      <c r="BR3" s="214"/>
      <c r="BS3" s="214"/>
      <c r="BT3" s="214"/>
      <c r="BU3" s="214"/>
      <c r="BV3" s="214"/>
      <c r="BW3" s="214"/>
      <c r="BX3" s="214"/>
      <c r="BY3" s="214"/>
      <c r="BZ3" s="214"/>
      <c r="CA3" s="214"/>
      <c r="CB3" s="214"/>
      <c r="CC3" s="214"/>
      <c r="CD3" s="214"/>
      <c r="CE3" s="214"/>
      <c r="CF3" s="214"/>
      <c r="CG3" s="214"/>
      <c r="CH3" s="214"/>
      <c r="CI3" s="214"/>
      <c r="CJ3" s="214"/>
      <c r="CK3" s="214"/>
      <c r="CL3" s="214"/>
      <c r="CM3" s="214"/>
      <c r="CN3" s="214"/>
      <c r="CO3" s="214"/>
      <c r="CP3" s="214"/>
      <c r="CQ3" s="214"/>
      <c r="CR3" s="214"/>
      <c r="CS3" s="214"/>
      <c r="CT3" s="214"/>
      <c r="CU3" s="214"/>
      <c r="CV3" s="214"/>
      <c r="CW3" s="214"/>
      <c r="CX3" s="214"/>
      <c r="CY3" s="214"/>
      <c r="CZ3" s="214"/>
      <c r="DA3" s="214"/>
      <c r="DB3" s="214"/>
      <c r="DC3" s="214"/>
      <c r="DD3" s="214"/>
      <c r="DE3" s="214"/>
      <c r="DF3" s="214"/>
      <c r="DG3" s="214"/>
      <c r="DH3" s="214"/>
      <c r="DI3" s="214"/>
      <c r="DJ3" s="214"/>
      <c r="DK3" s="214"/>
      <c r="DL3" s="214"/>
      <c r="DM3" s="214"/>
      <c r="DN3" s="214"/>
      <c r="DO3" s="214"/>
      <c r="DP3" s="214"/>
      <c r="DQ3" s="214"/>
      <c r="DR3" s="214"/>
      <c r="DS3" s="214"/>
      <c r="DT3" s="214"/>
      <c r="DU3" s="214"/>
      <c r="DV3" s="214"/>
      <c r="DW3" s="214"/>
      <c r="DX3" s="214"/>
      <c r="DY3" s="214"/>
      <c r="DZ3" s="214"/>
      <c r="EA3" s="216"/>
    </row>
    <row r="4" spans="1:131" s="221" customFormat="1" ht="26.25" customHeight="1" thickBot="1" x14ac:dyDescent="0.2">
      <c r="A4" s="735" t="s">
        <v>333</v>
      </c>
      <c r="B4" s="735"/>
      <c r="C4" s="735"/>
      <c r="D4" s="735"/>
      <c r="E4" s="735"/>
      <c r="F4" s="735"/>
      <c r="G4" s="735"/>
      <c r="H4" s="735"/>
      <c r="I4" s="735"/>
      <c r="J4" s="735"/>
      <c r="K4" s="735"/>
      <c r="L4" s="735"/>
      <c r="M4" s="735"/>
      <c r="N4" s="735"/>
      <c r="O4" s="735"/>
      <c r="P4" s="735"/>
      <c r="Q4" s="735"/>
      <c r="R4" s="735"/>
      <c r="S4" s="735"/>
      <c r="T4" s="735"/>
      <c r="U4" s="735"/>
      <c r="V4" s="735"/>
      <c r="W4" s="735"/>
      <c r="X4" s="735"/>
      <c r="Y4" s="735"/>
      <c r="Z4" s="735"/>
      <c r="AA4" s="735"/>
      <c r="AB4" s="735"/>
      <c r="AC4" s="735"/>
      <c r="AD4" s="735"/>
      <c r="AE4" s="735"/>
      <c r="AF4" s="735"/>
      <c r="AG4" s="735"/>
      <c r="AH4" s="735"/>
      <c r="AI4" s="735"/>
      <c r="AJ4" s="735"/>
      <c r="AK4" s="735"/>
      <c r="AL4" s="735"/>
      <c r="AM4" s="735"/>
      <c r="AN4" s="735"/>
      <c r="AO4" s="735"/>
      <c r="AP4" s="735"/>
      <c r="AQ4" s="735"/>
      <c r="AR4" s="735"/>
      <c r="AS4" s="735"/>
      <c r="AT4" s="735"/>
      <c r="AU4" s="735"/>
      <c r="AV4" s="735"/>
      <c r="AW4" s="735"/>
      <c r="AX4" s="735"/>
      <c r="AY4" s="735"/>
      <c r="AZ4" s="218"/>
      <c r="BA4" s="218"/>
      <c r="BB4" s="218"/>
      <c r="BC4" s="218"/>
      <c r="BD4" s="218"/>
      <c r="BE4" s="219"/>
      <c r="BF4" s="219"/>
      <c r="BG4" s="219"/>
      <c r="BH4" s="219"/>
      <c r="BI4" s="219"/>
      <c r="BJ4" s="219"/>
      <c r="BK4" s="219"/>
      <c r="BL4" s="219"/>
      <c r="BM4" s="219"/>
      <c r="BN4" s="219"/>
      <c r="BO4" s="219"/>
      <c r="BP4" s="219"/>
      <c r="BQ4" s="736" t="s">
        <v>334</v>
      </c>
      <c r="BR4" s="736"/>
      <c r="BS4" s="736"/>
      <c r="BT4" s="736"/>
      <c r="BU4" s="736"/>
      <c r="BV4" s="736"/>
      <c r="BW4" s="736"/>
      <c r="BX4" s="736"/>
      <c r="BY4" s="736"/>
      <c r="BZ4" s="736"/>
      <c r="CA4" s="736"/>
      <c r="CB4" s="736"/>
      <c r="CC4" s="736"/>
      <c r="CD4" s="736"/>
      <c r="CE4" s="736"/>
      <c r="CF4" s="736"/>
      <c r="CG4" s="736"/>
      <c r="CH4" s="736"/>
      <c r="CI4" s="736"/>
      <c r="CJ4" s="736"/>
      <c r="CK4" s="736"/>
      <c r="CL4" s="736"/>
      <c r="CM4" s="736"/>
      <c r="CN4" s="736"/>
      <c r="CO4" s="736"/>
      <c r="CP4" s="736"/>
      <c r="CQ4" s="736"/>
      <c r="CR4" s="736"/>
      <c r="CS4" s="736"/>
      <c r="CT4" s="736"/>
      <c r="CU4" s="736"/>
      <c r="CV4" s="736"/>
      <c r="CW4" s="736"/>
      <c r="CX4" s="736"/>
      <c r="CY4" s="736"/>
      <c r="CZ4" s="736"/>
      <c r="DA4" s="736"/>
      <c r="DB4" s="736"/>
      <c r="DC4" s="736"/>
      <c r="DD4" s="736"/>
      <c r="DE4" s="736"/>
      <c r="DF4" s="736"/>
      <c r="DG4" s="736"/>
      <c r="DH4" s="736"/>
      <c r="DI4" s="736"/>
      <c r="DJ4" s="736"/>
      <c r="DK4" s="736"/>
      <c r="DL4" s="736"/>
      <c r="DM4" s="736"/>
      <c r="DN4" s="736"/>
      <c r="DO4" s="736"/>
      <c r="DP4" s="736"/>
      <c r="DQ4" s="736"/>
      <c r="DR4" s="736"/>
      <c r="DS4" s="736"/>
      <c r="DT4" s="736"/>
      <c r="DU4" s="736"/>
      <c r="DV4" s="736"/>
      <c r="DW4" s="736"/>
      <c r="DX4" s="736"/>
      <c r="DY4" s="736"/>
      <c r="DZ4" s="736"/>
      <c r="EA4" s="220"/>
    </row>
    <row r="5" spans="1:131" s="221" customFormat="1" ht="26.25" customHeight="1" x14ac:dyDescent="0.15">
      <c r="A5" s="737" t="s">
        <v>335</v>
      </c>
      <c r="B5" s="738"/>
      <c r="C5" s="738"/>
      <c r="D5" s="738"/>
      <c r="E5" s="738"/>
      <c r="F5" s="738"/>
      <c r="G5" s="738"/>
      <c r="H5" s="738"/>
      <c r="I5" s="738"/>
      <c r="J5" s="738"/>
      <c r="K5" s="738"/>
      <c r="L5" s="738"/>
      <c r="M5" s="738"/>
      <c r="N5" s="738"/>
      <c r="O5" s="738"/>
      <c r="P5" s="739"/>
      <c r="Q5" s="743" t="s">
        <v>336</v>
      </c>
      <c r="R5" s="744"/>
      <c r="S5" s="744"/>
      <c r="T5" s="744"/>
      <c r="U5" s="745"/>
      <c r="V5" s="743" t="s">
        <v>337</v>
      </c>
      <c r="W5" s="744"/>
      <c r="X5" s="744"/>
      <c r="Y5" s="744"/>
      <c r="Z5" s="745"/>
      <c r="AA5" s="743" t="s">
        <v>338</v>
      </c>
      <c r="AB5" s="744"/>
      <c r="AC5" s="744"/>
      <c r="AD5" s="744"/>
      <c r="AE5" s="744"/>
      <c r="AF5" s="749" t="s">
        <v>339</v>
      </c>
      <c r="AG5" s="744"/>
      <c r="AH5" s="744"/>
      <c r="AI5" s="744"/>
      <c r="AJ5" s="750"/>
      <c r="AK5" s="744" t="s">
        <v>340</v>
      </c>
      <c r="AL5" s="744"/>
      <c r="AM5" s="744"/>
      <c r="AN5" s="744"/>
      <c r="AO5" s="745"/>
      <c r="AP5" s="743" t="s">
        <v>341</v>
      </c>
      <c r="AQ5" s="744"/>
      <c r="AR5" s="744"/>
      <c r="AS5" s="744"/>
      <c r="AT5" s="745"/>
      <c r="AU5" s="743" t="s">
        <v>342</v>
      </c>
      <c r="AV5" s="744"/>
      <c r="AW5" s="744"/>
      <c r="AX5" s="744"/>
      <c r="AY5" s="750"/>
      <c r="AZ5" s="218"/>
      <c r="BA5" s="218"/>
      <c r="BB5" s="218"/>
      <c r="BC5" s="218"/>
      <c r="BD5" s="218"/>
      <c r="BE5" s="219"/>
      <c r="BF5" s="219"/>
      <c r="BG5" s="219"/>
      <c r="BH5" s="219"/>
      <c r="BI5" s="219"/>
      <c r="BJ5" s="219"/>
      <c r="BK5" s="219"/>
      <c r="BL5" s="219"/>
      <c r="BM5" s="219"/>
      <c r="BN5" s="219"/>
      <c r="BO5" s="219"/>
      <c r="BP5" s="219"/>
      <c r="BQ5" s="737" t="s">
        <v>343</v>
      </c>
      <c r="BR5" s="738"/>
      <c r="BS5" s="738"/>
      <c r="BT5" s="738"/>
      <c r="BU5" s="738"/>
      <c r="BV5" s="738"/>
      <c r="BW5" s="738"/>
      <c r="BX5" s="738"/>
      <c r="BY5" s="738"/>
      <c r="BZ5" s="738"/>
      <c r="CA5" s="738"/>
      <c r="CB5" s="738"/>
      <c r="CC5" s="738"/>
      <c r="CD5" s="738"/>
      <c r="CE5" s="738"/>
      <c r="CF5" s="738"/>
      <c r="CG5" s="739"/>
      <c r="CH5" s="743" t="s">
        <v>344</v>
      </c>
      <c r="CI5" s="744"/>
      <c r="CJ5" s="744"/>
      <c r="CK5" s="744"/>
      <c r="CL5" s="745"/>
      <c r="CM5" s="743" t="s">
        <v>345</v>
      </c>
      <c r="CN5" s="744"/>
      <c r="CO5" s="744"/>
      <c r="CP5" s="744"/>
      <c r="CQ5" s="745"/>
      <c r="CR5" s="743" t="s">
        <v>346</v>
      </c>
      <c r="CS5" s="744"/>
      <c r="CT5" s="744"/>
      <c r="CU5" s="744"/>
      <c r="CV5" s="745"/>
      <c r="CW5" s="743" t="s">
        <v>347</v>
      </c>
      <c r="CX5" s="744"/>
      <c r="CY5" s="744"/>
      <c r="CZ5" s="744"/>
      <c r="DA5" s="745"/>
      <c r="DB5" s="743" t="s">
        <v>348</v>
      </c>
      <c r="DC5" s="744"/>
      <c r="DD5" s="744"/>
      <c r="DE5" s="744"/>
      <c r="DF5" s="745"/>
      <c r="DG5" s="773" t="s">
        <v>349</v>
      </c>
      <c r="DH5" s="774"/>
      <c r="DI5" s="774"/>
      <c r="DJ5" s="774"/>
      <c r="DK5" s="775"/>
      <c r="DL5" s="773" t="s">
        <v>350</v>
      </c>
      <c r="DM5" s="774"/>
      <c r="DN5" s="774"/>
      <c r="DO5" s="774"/>
      <c r="DP5" s="775"/>
      <c r="DQ5" s="743" t="s">
        <v>351</v>
      </c>
      <c r="DR5" s="744"/>
      <c r="DS5" s="744"/>
      <c r="DT5" s="744"/>
      <c r="DU5" s="745"/>
      <c r="DV5" s="743" t="s">
        <v>342</v>
      </c>
      <c r="DW5" s="744"/>
      <c r="DX5" s="744"/>
      <c r="DY5" s="744"/>
      <c r="DZ5" s="750"/>
      <c r="EA5" s="220"/>
    </row>
    <row r="6" spans="1:131" s="221" customFormat="1" ht="26.25" customHeight="1" thickBot="1" x14ac:dyDescent="0.2">
      <c r="A6" s="740"/>
      <c r="B6" s="741"/>
      <c r="C6" s="741"/>
      <c r="D6" s="741"/>
      <c r="E6" s="741"/>
      <c r="F6" s="741"/>
      <c r="G6" s="741"/>
      <c r="H6" s="741"/>
      <c r="I6" s="741"/>
      <c r="J6" s="741"/>
      <c r="K6" s="741"/>
      <c r="L6" s="741"/>
      <c r="M6" s="741"/>
      <c r="N6" s="741"/>
      <c r="O6" s="741"/>
      <c r="P6" s="742"/>
      <c r="Q6" s="746"/>
      <c r="R6" s="747"/>
      <c r="S6" s="747"/>
      <c r="T6" s="747"/>
      <c r="U6" s="748"/>
      <c r="V6" s="746"/>
      <c r="W6" s="747"/>
      <c r="X6" s="747"/>
      <c r="Y6" s="747"/>
      <c r="Z6" s="748"/>
      <c r="AA6" s="746"/>
      <c r="AB6" s="747"/>
      <c r="AC6" s="747"/>
      <c r="AD6" s="747"/>
      <c r="AE6" s="747"/>
      <c r="AF6" s="751"/>
      <c r="AG6" s="747"/>
      <c r="AH6" s="747"/>
      <c r="AI6" s="747"/>
      <c r="AJ6" s="752"/>
      <c r="AK6" s="747"/>
      <c r="AL6" s="747"/>
      <c r="AM6" s="747"/>
      <c r="AN6" s="747"/>
      <c r="AO6" s="748"/>
      <c r="AP6" s="746"/>
      <c r="AQ6" s="747"/>
      <c r="AR6" s="747"/>
      <c r="AS6" s="747"/>
      <c r="AT6" s="748"/>
      <c r="AU6" s="746"/>
      <c r="AV6" s="747"/>
      <c r="AW6" s="747"/>
      <c r="AX6" s="747"/>
      <c r="AY6" s="752"/>
      <c r="AZ6" s="218"/>
      <c r="BA6" s="218"/>
      <c r="BB6" s="218"/>
      <c r="BC6" s="218"/>
      <c r="BD6" s="218"/>
      <c r="BE6" s="219"/>
      <c r="BF6" s="219"/>
      <c r="BG6" s="219"/>
      <c r="BH6" s="219"/>
      <c r="BI6" s="219"/>
      <c r="BJ6" s="219"/>
      <c r="BK6" s="219"/>
      <c r="BL6" s="219"/>
      <c r="BM6" s="219"/>
      <c r="BN6" s="219"/>
      <c r="BO6" s="219"/>
      <c r="BP6" s="219"/>
      <c r="BQ6" s="740"/>
      <c r="BR6" s="741"/>
      <c r="BS6" s="741"/>
      <c r="BT6" s="741"/>
      <c r="BU6" s="741"/>
      <c r="BV6" s="741"/>
      <c r="BW6" s="741"/>
      <c r="BX6" s="741"/>
      <c r="BY6" s="741"/>
      <c r="BZ6" s="741"/>
      <c r="CA6" s="741"/>
      <c r="CB6" s="741"/>
      <c r="CC6" s="741"/>
      <c r="CD6" s="741"/>
      <c r="CE6" s="741"/>
      <c r="CF6" s="741"/>
      <c r="CG6" s="742"/>
      <c r="CH6" s="746"/>
      <c r="CI6" s="747"/>
      <c r="CJ6" s="747"/>
      <c r="CK6" s="747"/>
      <c r="CL6" s="748"/>
      <c r="CM6" s="746"/>
      <c r="CN6" s="747"/>
      <c r="CO6" s="747"/>
      <c r="CP6" s="747"/>
      <c r="CQ6" s="748"/>
      <c r="CR6" s="746"/>
      <c r="CS6" s="747"/>
      <c r="CT6" s="747"/>
      <c r="CU6" s="747"/>
      <c r="CV6" s="748"/>
      <c r="CW6" s="746"/>
      <c r="CX6" s="747"/>
      <c r="CY6" s="747"/>
      <c r="CZ6" s="747"/>
      <c r="DA6" s="748"/>
      <c r="DB6" s="746"/>
      <c r="DC6" s="747"/>
      <c r="DD6" s="747"/>
      <c r="DE6" s="747"/>
      <c r="DF6" s="748"/>
      <c r="DG6" s="776"/>
      <c r="DH6" s="777"/>
      <c r="DI6" s="777"/>
      <c r="DJ6" s="777"/>
      <c r="DK6" s="778"/>
      <c r="DL6" s="776"/>
      <c r="DM6" s="777"/>
      <c r="DN6" s="777"/>
      <c r="DO6" s="777"/>
      <c r="DP6" s="778"/>
      <c r="DQ6" s="746"/>
      <c r="DR6" s="747"/>
      <c r="DS6" s="747"/>
      <c r="DT6" s="747"/>
      <c r="DU6" s="748"/>
      <c r="DV6" s="746"/>
      <c r="DW6" s="747"/>
      <c r="DX6" s="747"/>
      <c r="DY6" s="747"/>
      <c r="DZ6" s="752"/>
      <c r="EA6" s="220"/>
    </row>
    <row r="7" spans="1:131" s="221" customFormat="1" ht="26.25" customHeight="1" thickTop="1" x14ac:dyDescent="0.15">
      <c r="A7" s="222">
        <v>1</v>
      </c>
      <c r="B7" s="759" t="s">
        <v>352</v>
      </c>
      <c r="C7" s="760"/>
      <c r="D7" s="760"/>
      <c r="E7" s="760"/>
      <c r="F7" s="760"/>
      <c r="G7" s="760"/>
      <c r="H7" s="760"/>
      <c r="I7" s="760"/>
      <c r="J7" s="760"/>
      <c r="K7" s="760"/>
      <c r="L7" s="760"/>
      <c r="M7" s="760"/>
      <c r="N7" s="760"/>
      <c r="O7" s="760"/>
      <c r="P7" s="761"/>
      <c r="Q7" s="762">
        <v>9006</v>
      </c>
      <c r="R7" s="763"/>
      <c r="S7" s="763"/>
      <c r="T7" s="763"/>
      <c r="U7" s="763"/>
      <c r="V7" s="763">
        <v>8558</v>
      </c>
      <c r="W7" s="763"/>
      <c r="X7" s="763"/>
      <c r="Y7" s="763"/>
      <c r="Z7" s="763"/>
      <c r="AA7" s="763">
        <v>448</v>
      </c>
      <c r="AB7" s="763"/>
      <c r="AC7" s="763"/>
      <c r="AD7" s="763"/>
      <c r="AE7" s="764"/>
      <c r="AF7" s="765">
        <v>359</v>
      </c>
      <c r="AG7" s="766"/>
      <c r="AH7" s="766"/>
      <c r="AI7" s="766"/>
      <c r="AJ7" s="767"/>
      <c r="AK7" s="768">
        <v>296</v>
      </c>
      <c r="AL7" s="769"/>
      <c r="AM7" s="769"/>
      <c r="AN7" s="769"/>
      <c r="AO7" s="769"/>
      <c r="AP7" s="769">
        <v>10887</v>
      </c>
      <c r="AQ7" s="769"/>
      <c r="AR7" s="769"/>
      <c r="AS7" s="769"/>
      <c r="AT7" s="769"/>
      <c r="AU7" s="770"/>
      <c r="AV7" s="770"/>
      <c r="AW7" s="770"/>
      <c r="AX7" s="770"/>
      <c r="AY7" s="771"/>
      <c r="AZ7" s="218"/>
      <c r="BA7" s="218"/>
      <c r="BB7" s="218"/>
      <c r="BC7" s="218"/>
      <c r="BD7" s="218"/>
      <c r="BE7" s="219"/>
      <c r="BF7" s="219"/>
      <c r="BG7" s="219"/>
      <c r="BH7" s="219"/>
      <c r="BI7" s="219"/>
      <c r="BJ7" s="219"/>
      <c r="BK7" s="219"/>
      <c r="BL7" s="219"/>
      <c r="BM7" s="219"/>
      <c r="BN7" s="219"/>
      <c r="BO7" s="219"/>
      <c r="BP7" s="219"/>
      <c r="BQ7" s="222">
        <v>1</v>
      </c>
      <c r="BR7" s="223"/>
      <c r="BS7" s="756" t="s">
        <v>551</v>
      </c>
      <c r="BT7" s="757"/>
      <c r="BU7" s="757"/>
      <c r="BV7" s="757"/>
      <c r="BW7" s="757"/>
      <c r="BX7" s="757"/>
      <c r="BY7" s="757"/>
      <c r="BZ7" s="757"/>
      <c r="CA7" s="757"/>
      <c r="CB7" s="757"/>
      <c r="CC7" s="757"/>
      <c r="CD7" s="757"/>
      <c r="CE7" s="757"/>
      <c r="CF7" s="757"/>
      <c r="CG7" s="772"/>
      <c r="CH7" s="753">
        <v>1</v>
      </c>
      <c r="CI7" s="754"/>
      <c r="CJ7" s="754"/>
      <c r="CK7" s="754"/>
      <c r="CL7" s="755"/>
      <c r="CM7" s="753">
        <v>-34</v>
      </c>
      <c r="CN7" s="754"/>
      <c r="CO7" s="754"/>
      <c r="CP7" s="754"/>
      <c r="CQ7" s="755"/>
      <c r="CR7" s="753">
        <v>31</v>
      </c>
      <c r="CS7" s="754"/>
      <c r="CT7" s="754"/>
      <c r="CU7" s="754"/>
      <c r="CV7" s="755"/>
      <c r="CW7" s="753" t="s">
        <v>546</v>
      </c>
      <c r="CX7" s="754"/>
      <c r="CY7" s="754"/>
      <c r="CZ7" s="754"/>
      <c r="DA7" s="755"/>
      <c r="DB7" s="753" t="s">
        <v>546</v>
      </c>
      <c r="DC7" s="754"/>
      <c r="DD7" s="754"/>
      <c r="DE7" s="754"/>
      <c r="DF7" s="755"/>
      <c r="DG7" s="753" t="s">
        <v>546</v>
      </c>
      <c r="DH7" s="754"/>
      <c r="DI7" s="754"/>
      <c r="DJ7" s="754"/>
      <c r="DK7" s="755"/>
      <c r="DL7" s="753" t="s">
        <v>546</v>
      </c>
      <c r="DM7" s="754"/>
      <c r="DN7" s="754"/>
      <c r="DO7" s="754"/>
      <c r="DP7" s="755"/>
      <c r="DQ7" s="753" t="s">
        <v>546</v>
      </c>
      <c r="DR7" s="754"/>
      <c r="DS7" s="754"/>
      <c r="DT7" s="754"/>
      <c r="DU7" s="755"/>
      <c r="DV7" s="756"/>
      <c r="DW7" s="757"/>
      <c r="DX7" s="757"/>
      <c r="DY7" s="757"/>
      <c r="DZ7" s="758"/>
      <c r="EA7" s="220"/>
    </row>
    <row r="8" spans="1:131" s="221" customFormat="1" ht="26.25" customHeight="1" x14ac:dyDescent="0.15">
      <c r="A8" s="224">
        <v>2</v>
      </c>
      <c r="B8" s="790"/>
      <c r="C8" s="791"/>
      <c r="D8" s="791"/>
      <c r="E8" s="791"/>
      <c r="F8" s="791"/>
      <c r="G8" s="791"/>
      <c r="H8" s="791"/>
      <c r="I8" s="791"/>
      <c r="J8" s="791"/>
      <c r="K8" s="791"/>
      <c r="L8" s="791"/>
      <c r="M8" s="791"/>
      <c r="N8" s="791"/>
      <c r="O8" s="791"/>
      <c r="P8" s="792"/>
      <c r="Q8" s="793"/>
      <c r="R8" s="794"/>
      <c r="S8" s="794"/>
      <c r="T8" s="794"/>
      <c r="U8" s="794"/>
      <c r="V8" s="794"/>
      <c r="W8" s="794"/>
      <c r="X8" s="794"/>
      <c r="Y8" s="794"/>
      <c r="Z8" s="794"/>
      <c r="AA8" s="794"/>
      <c r="AB8" s="794"/>
      <c r="AC8" s="794"/>
      <c r="AD8" s="794"/>
      <c r="AE8" s="795"/>
      <c r="AF8" s="796"/>
      <c r="AG8" s="797"/>
      <c r="AH8" s="797"/>
      <c r="AI8" s="797"/>
      <c r="AJ8" s="798"/>
      <c r="AK8" s="779"/>
      <c r="AL8" s="780"/>
      <c r="AM8" s="780"/>
      <c r="AN8" s="780"/>
      <c r="AO8" s="780"/>
      <c r="AP8" s="780"/>
      <c r="AQ8" s="780"/>
      <c r="AR8" s="780"/>
      <c r="AS8" s="780"/>
      <c r="AT8" s="780"/>
      <c r="AU8" s="781"/>
      <c r="AV8" s="781"/>
      <c r="AW8" s="781"/>
      <c r="AX8" s="781"/>
      <c r="AY8" s="782"/>
      <c r="AZ8" s="218"/>
      <c r="BA8" s="218"/>
      <c r="BB8" s="218"/>
      <c r="BC8" s="218"/>
      <c r="BD8" s="218"/>
      <c r="BE8" s="219"/>
      <c r="BF8" s="219"/>
      <c r="BG8" s="219"/>
      <c r="BH8" s="219"/>
      <c r="BI8" s="219"/>
      <c r="BJ8" s="219"/>
      <c r="BK8" s="219"/>
      <c r="BL8" s="219"/>
      <c r="BM8" s="219"/>
      <c r="BN8" s="219"/>
      <c r="BO8" s="219"/>
      <c r="BP8" s="219"/>
      <c r="BQ8" s="224">
        <v>2</v>
      </c>
      <c r="BR8" s="225"/>
      <c r="BS8" s="783"/>
      <c r="BT8" s="784"/>
      <c r="BU8" s="784"/>
      <c r="BV8" s="784"/>
      <c r="BW8" s="784"/>
      <c r="BX8" s="784"/>
      <c r="BY8" s="784"/>
      <c r="BZ8" s="784"/>
      <c r="CA8" s="784"/>
      <c r="CB8" s="784"/>
      <c r="CC8" s="784"/>
      <c r="CD8" s="784"/>
      <c r="CE8" s="784"/>
      <c r="CF8" s="784"/>
      <c r="CG8" s="785"/>
      <c r="CH8" s="786"/>
      <c r="CI8" s="787"/>
      <c r="CJ8" s="787"/>
      <c r="CK8" s="787"/>
      <c r="CL8" s="788"/>
      <c r="CM8" s="786"/>
      <c r="CN8" s="787"/>
      <c r="CO8" s="787"/>
      <c r="CP8" s="787"/>
      <c r="CQ8" s="788"/>
      <c r="CR8" s="786"/>
      <c r="CS8" s="787"/>
      <c r="CT8" s="787"/>
      <c r="CU8" s="787"/>
      <c r="CV8" s="788"/>
      <c r="CW8" s="786"/>
      <c r="CX8" s="787"/>
      <c r="CY8" s="787"/>
      <c r="CZ8" s="787"/>
      <c r="DA8" s="788"/>
      <c r="DB8" s="786"/>
      <c r="DC8" s="787"/>
      <c r="DD8" s="787"/>
      <c r="DE8" s="787"/>
      <c r="DF8" s="788"/>
      <c r="DG8" s="786"/>
      <c r="DH8" s="787"/>
      <c r="DI8" s="787"/>
      <c r="DJ8" s="787"/>
      <c r="DK8" s="788"/>
      <c r="DL8" s="786"/>
      <c r="DM8" s="787"/>
      <c r="DN8" s="787"/>
      <c r="DO8" s="787"/>
      <c r="DP8" s="788"/>
      <c r="DQ8" s="786"/>
      <c r="DR8" s="787"/>
      <c r="DS8" s="787"/>
      <c r="DT8" s="787"/>
      <c r="DU8" s="788"/>
      <c r="DV8" s="783"/>
      <c r="DW8" s="784"/>
      <c r="DX8" s="784"/>
      <c r="DY8" s="784"/>
      <c r="DZ8" s="789"/>
      <c r="EA8" s="220"/>
    </row>
    <row r="9" spans="1:131" s="221" customFormat="1" ht="26.25" customHeight="1" x14ac:dyDescent="0.15">
      <c r="A9" s="224">
        <v>3</v>
      </c>
      <c r="B9" s="790"/>
      <c r="C9" s="791"/>
      <c r="D9" s="791"/>
      <c r="E9" s="791"/>
      <c r="F9" s="791"/>
      <c r="G9" s="791"/>
      <c r="H9" s="791"/>
      <c r="I9" s="791"/>
      <c r="J9" s="791"/>
      <c r="K9" s="791"/>
      <c r="L9" s="791"/>
      <c r="M9" s="791"/>
      <c r="N9" s="791"/>
      <c r="O9" s="791"/>
      <c r="P9" s="792"/>
      <c r="Q9" s="793"/>
      <c r="R9" s="794"/>
      <c r="S9" s="794"/>
      <c r="T9" s="794"/>
      <c r="U9" s="794"/>
      <c r="V9" s="794"/>
      <c r="W9" s="794"/>
      <c r="X9" s="794"/>
      <c r="Y9" s="794"/>
      <c r="Z9" s="794"/>
      <c r="AA9" s="794"/>
      <c r="AB9" s="794"/>
      <c r="AC9" s="794"/>
      <c r="AD9" s="794"/>
      <c r="AE9" s="795"/>
      <c r="AF9" s="796"/>
      <c r="AG9" s="797"/>
      <c r="AH9" s="797"/>
      <c r="AI9" s="797"/>
      <c r="AJ9" s="798"/>
      <c r="AK9" s="779"/>
      <c r="AL9" s="780"/>
      <c r="AM9" s="780"/>
      <c r="AN9" s="780"/>
      <c r="AO9" s="780"/>
      <c r="AP9" s="780"/>
      <c r="AQ9" s="780"/>
      <c r="AR9" s="780"/>
      <c r="AS9" s="780"/>
      <c r="AT9" s="780"/>
      <c r="AU9" s="781"/>
      <c r="AV9" s="781"/>
      <c r="AW9" s="781"/>
      <c r="AX9" s="781"/>
      <c r="AY9" s="782"/>
      <c r="AZ9" s="218"/>
      <c r="BA9" s="218"/>
      <c r="BB9" s="218"/>
      <c r="BC9" s="218"/>
      <c r="BD9" s="218"/>
      <c r="BE9" s="219"/>
      <c r="BF9" s="219"/>
      <c r="BG9" s="219"/>
      <c r="BH9" s="219"/>
      <c r="BI9" s="219"/>
      <c r="BJ9" s="219"/>
      <c r="BK9" s="219"/>
      <c r="BL9" s="219"/>
      <c r="BM9" s="219"/>
      <c r="BN9" s="219"/>
      <c r="BO9" s="219"/>
      <c r="BP9" s="219"/>
      <c r="BQ9" s="224">
        <v>3</v>
      </c>
      <c r="BR9" s="225"/>
      <c r="BS9" s="783"/>
      <c r="BT9" s="784"/>
      <c r="BU9" s="784"/>
      <c r="BV9" s="784"/>
      <c r="BW9" s="784"/>
      <c r="BX9" s="784"/>
      <c r="BY9" s="784"/>
      <c r="BZ9" s="784"/>
      <c r="CA9" s="784"/>
      <c r="CB9" s="784"/>
      <c r="CC9" s="784"/>
      <c r="CD9" s="784"/>
      <c r="CE9" s="784"/>
      <c r="CF9" s="784"/>
      <c r="CG9" s="785"/>
      <c r="CH9" s="786"/>
      <c r="CI9" s="787"/>
      <c r="CJ9" s="787"/>
      <c r="CK9" s="787"/>
      <c r="CL9" s="788"/>
      <c r="CM9" s="786"/>
      <c r="CN9" s="787"/>
      <c r="CO9" s="787"/>
      <c r="CP9" s="787"/>
      <c r="CQ9" s="788"/>
      <c r="CR9" s="786"/>
      <c r="CS9" s="787"/>
      <c r="CT9" s="787"/>
      <c r="CU9" s="787"/>
      <c r="CV9" s="788"/>
      <c r="CW9" s="786"/>
      <c r="CX9" s="787"/>
      <c r="CY9" s="787"/>
      <c r="CZ9" s="787"/>
      <c r="DA9" s="788"/>
      <c r="DB9" s="786"/>
      <c r="DC9" s="787"/>
      <c r="DD9" s="787"/>
      <c r="DE9" s="787"/>
      <c r="DF9" s="788"/>
      <c r="DG9" s="786"/>
      <c r="DH9" s="787"/>
      <c r="DI9" s="787"/>
      <c r="DJ9" s="787"/>
      <c r="DK9" s="788"/>
      <c r="DL9" s="786"/>
      <c r="DM9" s="787"/>
      <c r="DN9" s="787"/>
      <c r="DO9" s="787"/>
      <c r="DP9" s="788"/>
      <c r="DQ9" s="786"/>
      <c r="DR9" s="787"/>
      <c r="DS9" s="787"/>
      <c r="DT9" s="787"/>
      <c r="DU9" s="788"/>
      <c r="DV9" s="783"/>
      <c r="DW9" s="784"/>
      <c r="DX9" s="784"/>
      <c r="DY9" s="784"/>
      <c r="DZ9" s="789"/>
      <c r="EA9" s="220"/>
    </row>
    <row r="10" spans="1:131" s="221" customFormat="1" ht="26.25" customHeight="1" x14ac:dyDescent="0.15">
      <c r="A10" s="224">
        <v>4</v>
      </c>
      <c r="B10" s="790"/>
      <c r="C10" s="791"/>
      <c r="D10" s="791"/>
      <c r="E10" s="791"/>
      <c r="F10" s="791"/>
      <c r="G10" s="791"/>
      <c r="H10" s="791"/>
      <c r="I10" s="791"/>
      <c r="J10" s="791"/>
      <c r="K10" s="791"/>
      <c r="L10" s="791"/>
      <c r="M10" s="791"/>
      <c r="N10" s="791"/>
      <c r="O10" s="791"/>
      <c r="P10" s="792"/>
      <c r="Q10" s="793"/>
      <c r="R10" s="794"/>
      <c r="S10" s="794"/>
      <c r="T10" s="794"/>
      <c r="U10" s="794"/>
      <c r="V10" s="794"/>
      <c r="W10" s="794"/>
      <c r="X10" s="794"/>
      <c r="Y10" s="794"/>
      <c r="Z10" s="794"/>
      <c r="AA10" s="794"/>
      <c r="AB10" s="794"/>
      <c r="AC10" s="794"/>
      <c r="AD10" s="794"/>
      <c r="AE10" s="795"/>
      <c r="AF10" s="796"/>
      <c r="AG10" s="797"/>
      <c r="AH10" s="797"/>
      <c r="AI10" s="797"/>
      <c r="AJ10" s="798"/>
      <c r="AK10" s="779"/>
      <c r="AL10" s="780"/>
      <c r="AM10" s="780"/>
      <c r="AN10" s="780"/>
      <c r="AO10" s="780"/>
      <c r="AP10" s="780"/>
      <c r="AQ10" s="780"/>
      <c r="AR10" s="780"/>
      <c r="AS10" s="780"/>
      <c r="AT10" s="780"/>
      <c r="AU10" s="781"/>
      <c r="AV10" s="781"/>
      <c r="AW10" s="781"/>
      <c r="AX10" s="781"/>
      <c r="AY10" s="782"/>
      <c r="AZ10" s="218"/>
      <c r="BA10" s="218"/>
      <c r="BB10" s="218"/>
      <c r="BC10" s="218"/>
      <c r="BD10" s="218"/>
      <c r="BE10" s="219"/>
      <c r="BF10" s="219"/>
      <c r="BG10" s="219"/>
      <c r="BH10" s="219"/>
      <c r="BI10" s="219"/>
      <c r="BJ10" s="219"/>
      <c r="BK10" s="219"/>
      <c r="BL10" s="219"/>
      <c r="BM10" s="219"/>
      <c r="BN10" s="219"/>
      <c r="BO10" s="219"/>
      <c r="BP10" s="219"/>
      <c r="BQ10" s="224">
        <v>4</v>
      </c>
      <c r="BR10" s="225"/>
      <c r="BS10" s="783"/>
      <c r="BT10" s="784"/>
      <c r="BU10" s="784"/>
      <c r="BV10" s="784"/>
      <c r="BW10" s="784"/>
      <c r="BX10" s="784"/>
      <c r="BY10" s="784"/>
      <c r="BZ10" s="784"/>
      <c r="CA10" s="784"/>
      <c r="CB10" s="784"/>
      <c r="CC10" s="784"/>
      <c r="CD10" s="784"/>
      <c r="CE10" s="784"/>
      <c r="CF10" s="784"/>
      <c r="CG10" s="785"/>
      <c r="CH10" s="786"/>
      <c r="CI10" s="787"/>
      <c r="CJ10" s="787"/>
      <c r="CK10" s="787"/>
      <c r="CL10" s="788"/>
      <c r="CM10" s="786"/>
      <c r="CN10" s="787"/>
      <c r="CO10" s="787"/>
      <c r="CP10" s="787"/>
      <c r="CQ10" s="788"/>
      <c r="CR10" s="786"/>
      <c r="CS10" s="787"/>
      <c r="CT10" s="787"/>
      <c r="CU10" s="787"/>
      <c r="CV10" s="788"/>
      <c r="CW10" s="786"/>
      <c r="CX10" s="787"/>
      <c r="CY10" s="787"/>
      <c r="CZ10" s="787"/>
      <c r="DA10" s="788"/>
      <c r="DB10" s="786"/>
      <c r="DC10" s="787"/>
      <c r="DD10" s="787"/>
      <c r="DE10" s="787"/>
      <c r="DF10" s="788"/>
      <c r="DG10" s="786"/>
      <c r="DH10" s="787"/>
      <c r="DI10" s="787"/>
      <c r="DJ10" s="787"/>
      <c r="DK10" s="788"/>
      <c r="DL10" s="786"/>
      <c r="DM10" s="787"/>
      <c r="DN10" s="787"/>
      <c r="DO10" s="787"/>
      <c r="DP10" s="788"/>
      <c r="DQ10" s="786"/>
      <c r="DR10" s="787"/>
      <c r="DS10" s="787"/>
      <c r="DT10" s="787"/>
      <c r="DU10" s="788"/>
      <c r="DV10" s="783"/>
      <c r="DW10" s="784"/>
      <c r="DX10" s="784"/>
      <c r="DY10" s="784"/>
      <c r="DZ10" s="789"/>
      <c r="EA10" s="220"/>
    </row>
    <row r="11" spans="1:131" s="221" customFormat="1" ht="26.25" customHeight="1" x14ac:dyDescent="0.15">
      <c r="A11" s="224">
        <v>5</v>
      </c>
      <c r="B11" s="790"/>
      <c r="C11" s="791"/>
      <c r="D11" s="791"/>
      <c r="E11" s="791"/>
      <c r="F11" s="791"/>
      <c r="G11" s="791"/>
      <c r="H11" s="791"/>
      <c r="I11" s="791"/>
      <c r="J11" s="791"/>
      <c r="K11" s="791"/>
      <c r="L11" s="791"/>
      <c r="M11" s="791"/>
      <c r="N11" s="791"/>
      <c r="O11" s="791"/>
      <c r="P11" s="792"/>
      <c r="Q11" s="793"/>
      <c r="R11" s="794"/>
      <c r="S11" s="794"/>
      <c r="T11" s="794"/>
      <c r="U11" s="794"/>
      <c r="V11" s="794"/>
      <c r="W11" s="794"/>
      <c r="X11" s="794"/>
      <c r="Y11" s="794"/>
      <c r="Z11" s="794"/>
      <c r="AA11" s="794"/>
      <c r="AB11" s="794"/>
      <c r="AC11" s="794"/>
      <c r="AD11" s="794"/>
      <c r="AE11" s="795"/>
      <c r="AF11" s="796"/>
      <c r="AG11" s="797"/>
      <c r="AH11" s="797"/>
      <c r="AI11" s="797"/>
      <c r="AJ11" s="798"/>
      <c r="AK11" s="779"/>
      <c r="AL11" s="780"/>
      <c r="AM11" s="780"/>
      <c r="AN11" s="780"/>
      <c r="AO11" s="780"/>
      <c r="AP11" s="780"/>
      <c r="AQ11" s="780"/>
      <c r="AR11" s="780"/>
      <c r="AS11" s="780"/>
      <c r="AT11" s="780"/>
      <c r="AU11" s="781"/>
      <c r="AV11" s="781"/>
      <c r="AW11" s="781"/>
      <c r="AX11" s="781"/>
      <c r="AY11" s="782"/>
      <c r="AZ11" s="218"/>
      <c r="BA11" s="218"/>
      <c r="BB11" s="218"/>
      <c r="BC11" s="218"/>
      <c r="BD11" s="218"/>
      <c r="BE11" s="219"/>
      <c r="BF11" s="219"/>
      <c r="BG11" s="219"/>
      <c r="BH11" s="219"/>
      <c r="BI11" s="219"/>
      <c r="BJ11" s="219"/>
      <c r="BK11" s="219"/>
      <c r="BL11" s="219"/>
      <c r="BM11" s="219"/>
      <c r="BN11" s="219"/>
      <c r="BO11" s="219"/>
      <c r="BP11" s="219"/>
      <c r="BQ11" s="224">
        <v>5</v>
      </c>
      <c r="BR11" s="225"/>
      <c r="BS11" s="783"/>
      <c r="BT11" s="784"/>
      <c r="BU11" s="784"/>
      <c r="BV11" s="784"/>
      <c r="BW11" s="784"/>
      <c r="BX11" s="784"/>
      <c r="BY11" s="784"/>
      <c r="BZ11" s="784"/>
      <c r="CA11" s="784"/>
      <c r="CB11" s="784"/>
      <c r="CC11" s="784"/>
      <c r="CD11" s="784"/>
      <c r="CE11" s="784"/>
      <c r="CF11" s="784"/>
      <c r="CG11" s="785"/>
      <c r="CH11" s="786"/>
      <c r="CI11" s="787"/>
      <c r="CJ11" s="787"/>
      <c r="CK11" s="787"/>
      <c r="CL11" s="788"/>
      <c r="CM11" s="786"/>
      <c r="CN11" s="787"/>
      <c r="CO11" s="787"/>
      <c r="CP11" s="787"/>
      <c r="CQ11" s="788"/>
      <c r="CR11" s="786"/>
      <c r="CS11" s="787"/>
      <c r="CT11" s="787"/>
      <c r="CU11" s="787"/>
      <c r="CV11" s="788"/>
      <c r="CW11" s="786"/>
      <c r="CX11" s="787"/>
      <c r="CY11" s="787"/>
      <c r="CZ11" s="787"/>
      <c r="DA11" s="788"/>
      <c r="DB11" s="786"/>
      <c r="DC11" s="787"/>
      <c r="DD11" s="787"/>
      <c r="DE11" s="787"/>
      <c r="DF11" s="788"/>
      <c r="DG11" s="786"/>
      <c r="DH11" s="787"/>
      <c r="DI11" s="787"/>
      <c r="DJ11" s="787"/>
      <c r="DK11" s="788"/>
      <c r="DL11" s="786"/>
      <c r="DM11" s="787"/>
      <c r="DN11" s="787"/>
      <c r="DO11" s="787"/>
      <c r="DP11" s="788"/>
      <c r="DQ11" s="786"/>
      <c r="DR11" s="787"/>
      <c r="DS11" s="787"/>
      <c r="DT11" s="787"/>
      <c r="DU11" s="788"/>
      <c r="DV11" s="783"/>
      <c r="DW11" s="784"/>
      <c r="DX11" s="784"/>
      <c r="DY11" s="784"/>
      <c r="DZ11" s="789"/>
      <c r="EA11" s="220"/>
    </row>
    <row r="12" spans="1:131" s="221" customFormat="1" ht="26.25" customHeight="1" x14ac:dyDescent="0.15">
      <c r="A12" s="224">
        <v>6</v>
      </c>
      <c r="B12" s="790"/>
      <c r="C12" s="791"/>
      <c r="D12" s="791"/>
      <c r="E12" s="791"/>
      <c r="F12" s="791"/>
      <c r="G12" s="791"/>
      <c r="H12" s="791"/>
      <c r="I12" s="791"/>
      <c r="J12" s="791"/>
      <c r="K12" s="791"/>
      <c r="L12" s="791"/>
      <c r="M12" s="791"/>
      <c r="N12" s="791"/>
      <c r="O12" s="791"/>
      <c r="P12" s="792"/>
      <c r="Q12" s="793"/>
      <c r="R12" s="794"/>
      <c r="S12" s="794"/>
      <c r="T12" s="794"/>
      <c r="U12" s="794"/>
      <c r="V12" s="794"/>
      <c r="W12" s="794"/>
      <c r="X12" s="794"/>
      <c r="Y12" s="794"/>
      <c r="Z12" s="794"/>
      <c r="AA12" s="794"/>
      <c r="AB12" s="794"/>
      <c r="AC12" s="794"/>
      <c r="AD12" s="794"/>
      <c r="AE12" s="795"/>
      <c r="AF12" s="796"/>
      <c r="AG12" s="797"/>
      <c r="AH12" s="797"/>
      <c r="AI12" s="797"/>
      <c r="AJ12" s="798"/>
      <c r="AK12" s="779"/>
      <c r="AL12" s="780"/>
      <c r="AM12" s="780"/>
      <c r="AN12" s="780"/>
      <c r="AO12" s="780"/>
      <c r="AP12" s="780"/>
      <c r="AQ12" s="780"/>
      <c r="AR12" s="780"/>
      <c r="AS12" s="780"/>
      <c r="AT12" s="780"/>
      <c r="AU12" s="781"/>
      <c r="AV12" s="781"/>
      <c r="AW12" s="781"/>
      <c r="AX12" s="781"/>
      <c r="AY12" s="782"/>
      <c r="AZ12" s="218"/>
      <c r="BA12" s="218"/>
      <c r="BB12" s="218"/>
      <c r="BC12" s="218"/>
      <c r="BD12" s="218"/>
      <c r="BE12" s="219"/>
      <c r="BF12" s="219"/>
      <c r="BG12" s="219"/>
      <c r="BH12" s="219"/>
      <c r="BI12" s="219"/>
      <c r="BJ12" s="219"/>
      <c r="BK12" s="219"/>
      <c r="BL12" s="219"/>
      <c r="BM12" s="219"/>
      <c r="BN12" s="219"/>
      <c r="BO12" s="219"/>
      <c r="BP12" s="219"/>
      <c r="BQ12" s="224">
        <v>6</v>
      </c>
      <c r="BR12" s="225"/>
      <c r="BS12" s="783"/>
      <c r="BT12" s="784"/>
      <c r="BU12" s="784"/>
      <c r="BV12" s="784"/>
      <c r="BW12" s="784"/>
      <c r="BX12" s="784"/>
      <c r="BY12" s="784"/>
      <c r="BZ12" s="784"/>
      <c r="CA12" s="784"/>
      <c r="CB12" s="784"/>
      <c r="CC12" s="784"/>
      <c r="CD12" s="784"/>
      <c r="CE12" s="784"/>
      <c r="CF12" s="784"/>
      <c r="CG12" s="785"/>
      <c r="CH12" s="786"/>
      <c r="CI12" s="787"/>
      <c r="CJ12" s="787"/>
      <c r="CK12" s="787"/>
      <c r="CL12" s="788"/>
      <c r="CM12" s="786"/>
      <c r="CN12" s="787"/>
      <c r="CO12" s="787"/>
      <c r="CP12" s="787"/>
      <c r="CQ12" s="788"/>
      <c r="CR12" s="786"/>
      <c r="CS12" s="787"/>
      <c r="CT12" s="787"/>
      <c r="CU12" s="787"/>
      <c r="CV12" s="788"/>
      <c r="CW12" s="786"/>
      <c r="CX12" s="787"/>
      <c r="CY12" s="787"/>
      <c r="CZ12" s="787"/>
      <c r="DA12" s="788"/>
      <c r="DB12" s="786"/>
      <c r="DC12" s="787"/>
      <c r="DD12" s="787"/>
      <c r="DE12" s="787"/>
      <c r="DF12" s="788"/>
      <c r="DG12" s="786"/>
      <c r="DH12" s="787"/>
      <c r="DI12" s="787"/>
      <c r="DJ12" s="787"/>
      <c r="DK12" s="788"/>
      <c r="DL12" s="786"/>
      <c r="DM12" s="787"/>
      <c r="DN12" s="787"/>
      <c r="DO12" s="787"/>
      <c r="DP12" s="788"/>
      <c r="DQ12" s="786"/>
      <c r="DR12" s="787"/>
      <c r="DS12" s="787"/>
      <c r="DT12" s="787"/>
      <c r="DU12" s="788"/>
      <c r="DV12" s="783"/>
      <c r="DW12" s="784"/>
      <c r="DX12" s="784"/>
      <c r="DY12" s="784"/>
      <c r="DZ12" s="789"/>
      <c r="EA12" s="220"/>
    </row>
    <row r="13" spans="1:131" s="221" customFormat="1" ht="26.25" customHeight="1" x14ac:dyDescent="0.15">
      <c r="A13" s="224">
        <v>7</v>
      </c>
      <c r="B13" s="790"/>
      <c r="C13" s="791"/>
      <c r="D13" s="791"/>
      <c r="E13" s="791"/>
      <c r="F13" s="791"/>
      <c r="G13" s="791"/>
      <c r="H13" s="791"/>
      <c r="I13" s="791"/>
      <c r="J13" s="791"/>
      <c r="K13" s="791"/>
      <c r="L13" s="791"/>
      <c r="M13" s="791"/>
      <c r="N13" s="791"/>
      <c r="O13" s="791"/>
      <c r="P13" s="792"/>
      <c r="Q13" s="793"/>
      <c r="R13" s="794"/>
      <c r="S13" s="794"/>
      <c r="T13" s="794"/>
      <c r="U13" s="794"/>
      <c r="V13" s="794"/>
      <c r="W13" s="794"/>
      <c r="X13" s="794"/>
      <c r="Y13" s="794"/>
      <c r="Z13" s="794"/>
      <c r="AA13" s="794"/>
      <c r="AB13" s="794"/>
      <c r="AC13" s="794"/>
      <c r="AD13" s="794"/>
      <c r="AE13" s="795"/>
      <c r="AF13" s="796"/>
      <c r="AG13" s="797"/>
      <c r="AH13" s="797"/>
      <c r="AI13" s="797"/>
      <c r="AJ13" s="798"/>
      <c r="AK13" s="779"/>
      <c r="AL13" s="780"/>
      <c r="AM13" s="780"/>
      <c r="AN13" s="780"/>
      <c r="AO13" s="780"/>
      <c r="AP13" s="780"/>
      <c r="AQ13" s="780"/>
      <c r="AR13" s="780"/>
      <c r="AS13" s="780"/>
      <c r="AT13" s="780"/>
      <c r="AU13" s="781"/>
      <c r="AV13" s="781"/>
      <c r="AW13" s="781"/>
      <c r="AX13" s="781"/>
      <c r="AY13" s="782"/>
      <c r="AZ13" s="218"/>
      <c r="BA13" s="218"/>
      <c r="BB13" s="218"/>
      <c r="BC13" s="218"/>
      <c r="BD13" s="218"/>
      <c r="BE13" s="219"/>
      <c r="BF13" s="219"/>
      <c r="BG13" s="219"/>
      <c r="BH13" s="219"/>
      <c r="BI13" s="219"/>
      <c r="BJ13" s="219"/>
      <c r="BK13" s="219"/>
      <c r="BL13" s="219"/>
      <c r="BM13" s="219"/>
      <c r="BN13" s="219"/>
      <c r="BO13" s="219"/>
      <c r="BP13" s="219"/>
      <c r="BQ13" s="224">
        <v>7</v>
      </c>
      <c r="BR13" s="225"/>
      <c r="BS13" s="783"/>
      <c r="BT13" s="784"/>
      <c r="BU13" s="784"/>
      <c r="BV13" s="784"/>
      <c r="BW13" s="784"/>
      <c r="BX13" s="784"/>
      <c r="BY13" s="784"/>
      <c r="BZ13" s="784"/>
      <c r="CA13" s="784"/>
      <c r="CB13" s="784"/>
      <c r="CC13" s="784"/>
      <c r="CD13" s="784"/>
      <c r="CE13" s="784"/>
      <c r="CF13" s="784"/>
      <c r="CG13" s="785"/>
      <c r="CH13" s="786"/>
      <c r="CI13" s="787"/>
      <c r="CJ13" s="787"/>
      <c r="CK13" s="787"/>
      <c r="CL13" s="788"/>
      <c r="CM13" s="786"/>
      <c r="CN13" s="787"/>
      <c r="CO13" s="787"/>
      <c r="CP13" s="787"/>
      <c r="CQ13" s="788"/>
      <c r="CR13" s="786"/>
      <c r="CS13" s="787"/>
      <c r="CT13" s="787"/>
      <c r="CU13" s="787"/>
      <c r="CV13" s="788"/>
      <c r="CW13" s="786"/>
      <c r="CX13" s="787"/>
      <c r="CY13" s="787"/>
      <c r="CZ13" s="787"/>
      <c r="DA13" s="788"/>
      <c r="DB13" s="786"/>
      <c r="DC13" s="787"/>
      <c r="DD13" s="787"/>
      <c r="DE13" s="787"/>
      <c r="DF13" s="788"/>
      <c r="DG13" s="786"/>
      <c r="DH13" s="787"/>
      <c r="DI13" s="787"/>
      <c r="DJ13" s="787"/>
      <c r="DK13" s="788"/>
      <c r="DL13" s="786"/>
      <c r="DM13" s="787"/>
      <c r="DN13" s="787"/>
      <c r="DO13" s="787"/>
      <c r="DP13" s="788"/>
      <c r="DQ13" s="786"/>
      <c r="DR13" s="787"/>
      <c r="DS13" s="787"/>
      <c r="DT13" s="787"/>
      <c r="DU13" s="788"/>
      <c r="DV13" s="783"/>
      <c r="DW13" s="784"/>
      <c r="DX13" s="784"/>
      <c r="DY13" s="784"/>
      <c r="DZ13" s="789"/>
      <c r="EA13" s="220"/>
    </row>
    <row r="14" spans="1:131" s="221" customFormat="1" ht="26.25" customHeight="1" x14ac:dyDescent="0.15">
      <c r="A14" s="224">
        <v>8</v>
      </c>
      <c r="B14" s="790"/>
      <c r="C14" s="791"/>
      <c r="D14" s="791"/>
      <c r="E14" s="791"/>
      <c r="F14" s="791"/>
      <c r="G14" s="791"/>
      <c r="H14" s="791"/>
      <c r="I14" s="791"/>
      <c r="J14" s="791"/>
      <c r="K14" s="791"/>
      <c r="L14" s="791"/>
      <c r="M14" s="791"/>
      <c r="N14" s="791"/>
      <c r="O14" s="791"/>
      <c r="P14" s="792"/>
      <c r="Q14" s="793"/>
      <c r="R14" s="794"/>
      <c r="S14" s="794"/>
      <c r="T14" s="794"/>
      <c r="U14" s="794"/>
      <c r="V14" s="794"/>
      <c r="W14" s="794"/>
      <c r="X14" s="794"/>
      <c r="Y14" s="794"/>
      <c r="Z14" s="794"/>
      <c r="AA14" s="794"/>
      <c r="AB14" s="794"/>
      <c r="AC14" s="794"/>
      <c r="AD14" s="794"/>
      <c r="AE14" s="795"/>
      <c r="AF14" s="796"/>
      <c r="AG14" s="797"/>
      <c r="AH14" s="797"/>
      <c r="AI14" s="797"/>
      <c r="AJ14" s="798"/>
      <c r="AK14" s="779"/>
      <c r="AL14" s="780"/>
      <c r="AM14" s="780"/>
      <c r="AN14" s="780"/>
      <c r="AO14" s="780"/>
      <c r="AP14" s="780"/>
      <c r="AQ14" s="780"/>
      <c r="AR14" s="780"/>
      <c r="AS14" s="780"/>
      <c r="AT14" s="780"/>
      <c r="AU14" s="781"/>
      <c r="AV14" s="781"/>
      <c r="AW14" s="781"/>
      <c r="AX14" s="781"/>
      <c r="AY14" s="782"/>
      <c r="AZ14" s="218"/>
      <c r="BA14" s="218"/>
      <c r="BB14" s="218"/>
      <c r="BC14" s="218"/>
      <c r="BD14" s="218"/>
      <c r="BE14" s="219"/>
      <c r="BF14" s="219"/>
      <c r="BG14" s="219"/>
      <c r="BH14" s="219"/>
      <c r="BI14" s="219"/>
      <c r="BJ14" s="219"/>
      <c r="BK14" s="219"/>
      <c r="BL14" s="219"/>
      <c r="BM14" s="219"/>
      <c r="BN14" s="219"/>
      <c r="BO14" s="219"/>
      <c r="BP14" s="219"/>
      <c r="BQ14" s="224">
        <v>8</v>
      </c>
      <c r="BR14" s="225"/>
      <c r="BS14" s="783"/>
      <c r="BT14" s="784"/>
      <c r="BU14" s="784"/>
      <c r="BV14" s="784"/>
      <c r="BW14" s="784"/>
      <c r="BX14" s="784"/>
      <c r="BY14" s="784"/>
      <c r="BZ14" s="784"/>
      <c r="CA14" s="784"/>
      <c r="CB14" s="784"/>
      <c r="CC14" s="784"/>
      <c r="CD14" s="784"/>
      <c r="CE14" s="784"/>
      <c r="CF14" s="784"/>
      <c r="CG14" s="785"/>
      <c r="CH14" s="786"/>
      <c r="CI14" s="787"/>
      <c r="CJ14" s="787"/>
      <c r="CK14" s="787"/>
      <c r="CL14" s="788"/>
      <c r="CM14" s="786"/>
      <c r="CN14" s="787"/>
      <c r="CO14" s="787"/>
      <c r="CP14" s="787"/>
      <c r="CQ14" s="788"/>
      <c r="CR14" s="786"/>
      <c r="CS14" s="787"/>
      <c r="CT14" s="787"/>
      <c r="CU14" s="787"/>
      <c r="CV14" s="788"/>
      <c r="CW14" s="786"/>
      <c r="CX14" s="787"/>
      <c r="CY14" s="787"/>
      <c r="CZ14" s="787"/>
      <c r="DA14" s="788"/>
      <c r="DB14" s="786"/>
      <c r="DC14" s="787"/>
      <c r="DD14" s="787"/>
      <c r="DE14" s="787"/>
      <c r="DF14" s="788"/>
      <c r="DG14" s="786"/>
      <c r="DH14" s="787"/>
      <c r="DI14" s="787"/>
      <c r="DJ14" s="787"/>
      <c r="DK14" s="788"/>
      <c r="DL14" s="786"/>
      <c r="DM14" s="787"/>
      <c r="DN14" s="787"/>
      <c r="DO14" s="787"/>
      <c r="DP14" s="788"/>
      <c r="DQ14" s="786"/>
      <c r="DR14" s="787"/>
      <c r="DS14" s="787"/>
      <c r="DT14" s="787"/>
      <c r="DU14" s="788"/>
      <c r="DV14" s="783"/>
      <c r="DW14" s="784"/>
      <c r="DX14" s="784"/>
      <c r="DY14" s="784"/>
      <c r="DZ14" s="789"/>
      <c r="EA14" s="220"/>
    </row>
    <row r="15" spans="1:131" s="221" customFormat="1" ht="26.25" customHeight="1" x14ac:dyDescent="0.15">
      <c r="A15" s="224">
        <v>9</v>
      </c>
      <c r="B15" s="790"/>
      <c r="C15" s="791"/>
      <c r="D15" s="791"/>
      <c r="E15" s="791"/>
      <c r="F15" s="791"/>
      <c r="G15" s="791"/>
      <c r="H15" s="791"/>
      <c r="I15" s="791"/>
      <c r="J15" s="791"/>
      <c r="K15" s="791"/>
      <c r="L15" s="791"/>
      <c r="M15" s="791"/>
      <c r="N15" s="791"/>
      <c r="O15" s="791"/>
      <c r="P15" s="792"/>
      <c r="Q15" s="793"/>
      <c r="R15" s="794"/>
      <c r="S15" s="794"/>
      <c r="T15" s="794"/>
      <c r="U15" s="794"/>
      <c r="V15" s="794"/>
      <c r="W15" s="794"/>
      <c r="X15" s="794"/>
      <c r="Y15" s="794"/>
      <c r="Z15" s="794"/>
      <c r="AA15" s="794"/>
      <c r="AB15" s="794"/>
      <c r="AC15" s="794"/>
      <c r="AD15" s="794"/>
      <c r="AE15" s="795"/>
      <c r="AF15" s="796"/>
      <c r="AG15" s="797"/>
      <c r="AH15" s="797"/>
      <c r="AI15" s="797"/>
      <c r="AJ15" s="798"/>
      <c r="AK15" s="779"/>
      <c r="AL15" s="780"/>
      <c r="AM15" s="780"/>
      <c r="AN15" s="780"/>
      <c r="AO15" s="780"/>
      <c r="AP15" s="780"/>
      <c r="AQ15" s="780"/>
      <c r="AR15" s="780"/>
      <c r="AS15" s="780"/>
      <c r="AT15" s="780"/>
      <c r="AU15" s="781"/>
      <c r="AV15" s="781"/>
      <c r="AW15" s="781"/>
      <c r="AX15" s="781"/>
      <c r="AY15" s="782"/>
      <c r="AZ15" s="218"/>
      <c r="BA15" s="218"/>
      <c r="BB15" s="218"/>
      <c r="BC15" s="218"/>
      <c r="BD15" s="218"/>
      <c r="BE15" s="219"/>
      <c r="BF15" s="219"/>
      <c r="BG15" s="219"/>
      <c r="BH15" s="219"/>
      <c r="BI15" s="219"/>
      <c r="BJ15" s="219"/>
      <c r="BK15" s="219"/>
      <c r="BL15" s="219"/>
      <c r="BM15" s="219"/>
      <c r="BN15" s="219"/>
      <c r="BO15" s="219"/>
      <c r="BP15" s="219"/>
      <c r="BQ15" s="224">
        <v>9</v>
      </c>
      <c r="BR15" s="225"/>
      <c r="BS15" s="783"/>
      <c r="BT15" s="784"/>
      <c r="BU15" s="784"/>
      <c r="BV15" s="784"/>
      <c r="BW15" s="784"/>
      <c r="BX15" s="784"/>
      <c r="BY15" s="784"/>
      <c r="BZ15" s="784"/>
      <c r="CA15" s="784"/>
      <c r="CB15" s="784"/>
      <c r="CC15" s="784"/>
      <c r="CD15" s="784"/>
      <c r="CE15" s="784"/>
      <c r="CF15" s="784"/>
      <c r="CG15" s="785"/>
      <c r="CH15" s="786"/>
      <c r="CI15" s="787"/>
      <c r="CJ15" s="787"/>
      <c r="CK15" s="787"/>
      <c r="CL15" s="788"/>
      <c r="CM15" s="786"/>
      <c r="CN15" s="787"/>
      <c r="CO15" s="787"/>
      <c r="CP15" s="787"/>
      <c r="CQ15" s="788"/>
      <c r="CR15" s="786"/>
      <c r="CS15" s="787"/>
      <c r="CT15" s="787"/>
      <c r="CU15" s="787"/>
      <c r="CV15" s="788"/>
      <c r="CW15" s="786"/>
      <c r="CX15" s="787"/>
      <c r="CY15" s="787"/>
      <c r="CZ15" s="787"/>
      <c r="DA15" s="788"/>
      <c r="DB15" s="786"/>
      <c r="DC15" s="787"/>
      <c r="DD15" s="787"/>
      <c r="DE15" s="787"/>
      <c r="DF15" s="788"/>
      <c r="DG15" s="786"/>
      <c r="DH15" s="787"/>
      <c r="DI15" s="787"/>
      <c r="DJ15" s="787"/>
      <c r="DK15" s="788"/>
      <c r="DL15" s="786"/>
      <c r="DM15" s="787"/>
      <c r="DN15" s="787"/>
      <c r="DO15" s="787"/>
      <c r="DP15" s="788"/>
      <c r="DQ15" s="786"/>
      <c r="DR15" s="787"/>
      <c r="DS15" s="787"/>
      <c r="DT15" s="787"/>
      <c r="DU15" s="788"/>
      <c r="DV15" s="783"/>
      <c r="DW15" s="784"/>
      <c r="DX15" s="784"/>
      <c r="DY15" s="784"/>
      <c r="DZ15" s="789"/>
      <c r="EA15" s="220"/>
    </row>
    <row r="16" spans="1:131" s="221" customFormat="1" ht="26.25" customHeight="1" x14ac:dyDescent="0.15">
      <c r="A16" s="224">
        <v>10</v>
      </c>
      <c r="B16" s="790"/>
      <c r="C16" s="791"/>
      <c r="D16" s="791"/>
      <c r="E16" s="791"/>
      <c r="F16" s="791"/>
      <c r="G16" s="791"/>
      <c r="H16" s="791"/>
      <c r="I16" s="791"/>
      <c r="J16" s="791"/>
      <c r="K16" s="791"/>
      <c r="L16" s="791"/>
      <c r="M16" s="791"/>
      <c r="N16" s="791"/>
      <c r="O16" s="791"/>
      <c r="P16" s="792"/>
      <c r="Q16" s="793"/>
      <c r="R16" s="794"/>
      <c r="S16" s="794"/>
      <c r="T16" s="794"/>
      <c r="U16" s="794"/>
      <c r="V16" s="794"/>
      <c r="W16" s="794"/>
      <c r="X16" s="794"/>
      <c r="Y16" s="794"/>
      <c r="Z16" s="794"/>
      <c r="AA16" s="794"/>
      <c r="AB16" s="794"/>
      <c r="AC16" s="794"/>
      <c r="AD16" s="794"/>
      <c r="AE16" s="795"/>
      <c r="AF16" s="796"/>
      <c r="AG16" s="797"/>
      <c r="AH16" s="797"/>
      <c r="AI16" s="797"/>
      <c r="AJ16" s="798"/>
      <c r="AK16" s="779"/>
      <c r="AL16" s="780"/>
      <c r="AM16" s="780"/>
      <c r="AN16" s="780"/>
      <c r="AO16" s="780"/>
      <c r="AP16" s="780"/>
      <c r="AQ16" s="780"/>
      <c r="AR16" s="780"/>
      <c r="AS16" s="780"/>
      <c r="AT16" s="780"/>
      <c r="AU16" s="781"/>
      <c r="AV16" s="781"/>
      <c r="AW16" s="781"/>
      <c r="AX16" s="781"/>
      <c r="AY16" s="782"/>
      <c r="AZ16" s="218"/>
      <c r="BA16" s="218"/>
      <c r="BB16" s="218"/>
      <c r="BC16" s="218"/>
      <c r="BD16" s="218"/>
      <c r="BE16" s="219"/>
      <c r="BF16" s="219"/>
      <c r="BG16" s="219"/>
      <c r="BH16" s="219"/>
      <c r="BI16" s="219"/>
      <c r="BJ16" s="219"/>
      <c r="BK16" s="219"/>
      <c r="BL16" s="219"/>
      <c r="BM16" s="219"/>
      <c r="BN16" s="219"/>
      <c r="BO16" s="219"/>
      <c r="BP16" s="219"/>
      <c r="BQ16" s="224">
        <v>10</v>
      </c>
      <c r="BR16" s="225"/>
      <c r="BS16" s="783"/>
      <c r="BT16" s="784"/>
      <c r="BU16" s="784"/>
      <c r="BV16" s="784"/>
      <c r="BW16" s="784"/>
      <c r="BX16" s="784"/>
      <c r="BY16" s="784"/>
      <c r="BZ16" s="784"/>
      <c r="CA16" s="784"/>
      <c r="CB16" s="784"/>
      <c r="CC16" s="784"/>
      <c r="CD16" s="784"/>
      <c r="CE16" s="784"/>
      <c r="CF16" s="784"/>
      <c r="CG16" s="785"/>
      <c r="CH16" s="786"/>
      <c r="CI16" s="787"/>
      <c r="CJ16" s="787"/>
      <c r="CK16" s="787"/>
      <c r="CL16" s="788"/>
      <c r="CM16" s="786"/>
      <c r="CN16" s="787"/>
      <c r="CO16" s="787"/>
      <c r="CP16" s="787"/>
      <c r="CQ16" s="788"/>
      <c r="CR16" s="786"/>
      <c r="CS16" s="787"/>
      <c r="CT16" s="787"/>
      <c r="CU16" s="787"/>
      <c r="CV16" s="788"/>
      <c r="CW16" s="786"/>
      <c r="CX16" s="787"/>
      <c r="CY16" s="787"/>
      <c r="CZ16" s="787"/>
      <c r="DA16" s="788"/>
      <c r="DB16" s="786"/>
      <c r="DC16" s="787"/>
      <c r="DD16" s="787"/>
      <c r="DE16" s="787"/>
      <c r="DF16" s="788"/>
      <c r="DG16" s="786"/>
      <c r="DH16" s="787"/>
      <c r="DI16" s="787"/>
      <c r="DJ16" s="787"/>
      <c r="DK16" s="788"/>
      <c r="DL16" s="786"/>
      <c r="DM16" s="787"/>
      <c r="DN16" s="787"/>
      <c r="DO16" s="787"/>
      <c r="DP16" s="788"/>
      <c r="DQ16" s="786"/>
      <c r="DR16" s="787"/>
      <c r="DS16" s="787"/>
      <c r="DT16" s="787"/>
      <c r="DU16" s="788"/>
      <c r="DV16" s="783"/>
      <c r="DW16" s="784"/>
      <c r="DX16" s="784"/>
      <c r="DY16" s="784"/>
      <c r="DZ16" s="789"/>
      <c r="EA16" s="220"/>
    </row>
    <row r="17" spans="1:131" s="221" customFormat="1" ht="26.25" customHeight="1" x14ac:dyDescent="0.15">
      <c r="A17" s="224">
        <v>11</v>
      </c>
      <c r="B17" s="790"/>
      <c r="C17" s="791"/>
      <c r="D17" s="791"/>
      <c r="E17" s="791"/>
      <c r="F17" s="791"/>
      <c r="G17" s="791"/>
      <c r="H17" s="791"/>
      <c r="I17" s="791"/>
      <c r="J17" s="791"/>
      <c r="K17" s="791"/>
      <c r="L17" s="791"/>
      <c r="M17" s="791"/>
      <c r="N17" s="791"/>
      <c r="O17" s="791"/>
      <c r="P17" s="792"/>
      <c r="Q17" s="793"/>
      <c r="R17" s="794"/>
      <c r="S17" s="794"/>
      <c r="T17" s="794"/>
      <c r="U17" s="794"/>
      <c r="V17" s="794"/>
      <c r="W17" s="794"/>
      <c r="X17" s="794"/>
      <c r="Y17" s="794"/>
      <c r="Z17" s="794"/>
      <c r="AA17" s="794"/>
      <c r="AB17" s="794"/>
      <c r="AC17" s="794"/>
      <c r="AD17" s="794"/>
      <c r="AE17" s="795"/>
      <c r="AF17" s="796"/>
      <c r="AG17" s="797"/>
      <c r="AH17" s="797"/>
      <c r="AI17" s="797"/>
      <c r="AJ17" s="798"/>
      <c r="AK17" s="779"/>
      <c r="AL17" s="780"/>
      <c r="AM17" s="780"/>
      <c r="AN17" s="780"/>
      <c r="AO17" s="780"/>
      <c r="AP17" s="780"/>
      <c r="AQ17" s="780"/>
      <c r="AR17" s="780"/>
      <c r="AS17" s="780"/>
      <c r="AT17" s="780"/>
      <c r="AU17" s="781"/>
      <c r="AV17" s="781"/>
      <c r="AW17" s="781"/>
      <c r="AX17" s="781"/>
      <c r="AY17" s="782"/>
      <c r="AZ17" s="218"/>
      <c r="BA17" s="218"/>
      <c r="BB17" s="218"/>
      <c r="BC17" s="218"/>
      <c r="BD17" s="218"/>
      <c r="BE17" s="219"/>
      <c r="BF17" s="219"/>
      <c r="BG17" s="219"/>
      <c r="BH17" s="219"/>
      <c r="BI17" s="219"/>
      <c r="BJ17" s="219"/>
      <c r="BK17" s="219"/>
      <c r="BL17" s="219"/>
      <c r="BM17" s="219"/>
      <c r="BN17" s="219"/>
      <c r="BO17" s="219"/>
      <c r="BP17" s="219"/>
      <c r="BQ17" s="224">
        <v>11</v>
      </c>
      <c r="BR17" s="225"/>
      <c r="BS17" s="783"/>
      <c r="BT17" s="784"/>
      <c r="BU17" s="784"/>
      <c r="BV17" s="784"/>
      <c r="BW17" s="784"/>
      <c r="BX17" s="784"/>
      <c r="BY17" s="784"/>
      <c r="BZ17" s="784"/>
      <c r="CA17" s="784"/>
      <c r="CB17" s="784"/>
      <c r="CC17" s="784"/>
      <c r="CD17" s="784"/>
      <c r="CE17" s="784"/>
      <c r="CF17" s="784"/>
      <c r="CG17" s="785"/>
      <c r="CH17" s="786"/>
      <c r="CI17" s="787"/>
      <c r="CJ17" s="787"/>
      <c r="CK17" s="787"/>
      <c r="CL17" s="788"/>
      <c r="CM17" s="786"/>
      <c r="CN17" s="787"/>
      <c r="CO17" s="787"/>
      <c r="CP17" s="787"/>
      <c r="CQ17" s="788"/>
      <c r="CR17" s="786"/>
      <c r="CS17" s="787"/>
      <c r="CT17" s="787"/>
      <c r="CU17" s="787"/>
      <c r="CV17" s="788"/>
      <c r="CW17" s="786"/>
      <c r="CX17" s="787"/>
      <c r="CY17" s="787"/>
      <c r="CZ17" s="787"/>
      <c r="DA17" s="788"/>
      <c r="DB17" s="786"/>
      <c r="DC17" s="787"/>
      <c r="DD17" s="787"/>
      <c r="DE17" s="787"/>
      <c r="DF17" s="788"/>
      <c r="DG17" s="786"/>
      <c r="DH17" s="787"/>
      <c r="DI17" s="787"/>
      <c r="DJ17" s="787"/>
      <c r="DK17" s="788"/>
      <c r="DL17" s="786"/>
      <c r="DM17" s="787"/>
      <c r="DN17" s="787"/>
      <c r="DO17" s="787"/>
      <c r="DP17" s="788"/>
      <c r="DQ17" s="786"/>
      <c r="DR17" s="787"/>
      <c r="DS17" s="787"/>
      <c r="DT17" s="787"/>
      <c r="DU17" s="788"/>
      <c r="DV17" s="783"/>
      <c r="DW17" s="784"/>
      <c r="DX17" s="784"/>
      <c r="DY17" s="784"/>
      <c r="DZ17" s="789"/>
      <c r="EA17" s="220"/>
    </row>
    <row r="18" spans="1:131" s="221" customFormat="1" ht="26.25" customHeight="1" x14ac:dyDescent="0.15">
      <c r="A18" s="224">
        <v>12</v>
      </c>
      <c r="B18" s="790"/>
      <c r="C18" s="791"/>
      <c r="D18" s="791"/>
      <c r="E18" s="791"/>
      <c r="F18" s="791"/>
      <c r="G18" s="791"/>
      <c r="H18" s="791"/>
      <c r="I18" s="791"/>
      <c r="J18" s="791"/>
      <c r="K18" s="791"/>
      <c r="L18" s="791"/>
      <c r="M18" s="791"/>
      <c r="N18" s="791"/>
      <c r="O18" s="791"/>
      <c r="P18" s="792"/>
      <c r="Q18" s="793"/>
      <c r="R18" s="794"/>
      <c r="S18" s="794"/>
      <c r="T18" s="794"/>
      <c r="U18" s="794"/>
      <c r="V18" s="794"/>
      <c r="W18" s="794"/>
      <c r="X18" s="794"/>
      <c r="Y18" s="794"/>
      <c r="Z18" s="794"/>
      <c r="AA18" s="794"/>
      <c r="AB18" s="794"/>
      <c r="AC18" s="794"/>
      <c r="AD18" s="794"/>
      <c r="AE18" s="795"/>
      <c r="AF18" s="796"/>
      <c r="AG18" s="797"/>
      <c r="AH18" s="797"/>
      <c r="AI18" s="797"/>
      <c r="AJ18" s="798"/>
      <c r="AK18" s="779"/>
      <c r="AL18" s="780"/>
      <c r="AM18" s="780"/>
      <c r="AN18" s="780"/>
      <c r="AO18" s="780"/>
      <c r="AP18" s="780"/>
      <c r="AQ18" s="780"/>
      <c r="AR18" s="780"/>
      <c r="AS18" s="780"/>
      <c r="AT18" s="780"/>
      <c r="AU18" s="781"/>
      <c r="AV18" s="781"/>
      <c r="AW18" s="781"/>
      <c r="AX18" s="781"/>
      <c r="AY18" s="782"/>
      <c r="AZ18" s="218"/>
      <c r="BA18" s="218"/>
      <c r="BB18" s="218"/>
      <c r="BC18" s="218"/>
      <c r="BD18" s="218"/>
      <c r="BE18" s="219"/>
      <c r="BF18" s="219"/>
      <c r="BG18" s="219"/>
      <c r="BH18" s="219"/>
      <c r="BI18" s="219"/>
      <c r="BJ18" s="219"/>
      <c r="BK18" s="219"/>
      <c r="BL18" s="219"/>
      <c r="BM18" s="219"/>
      <c r="BN18" s="219"/>
      <c r="BO18" s="219"/>
      <c r="BP18" s="219"/>
      <c r="BQ18" s="224">
        <v>12</v>
      </c>
      <c r="BR18" s="225"/>
      <c r="BS18" s="783"/>
      <c r="BT18" s="784"/>
      <c r="BU18" s="784"/>
      <c r="BV18" s="784"/>
      <c r="BW18" s="784"/>
      <c r="BX18" s="784"/>
      <c r="BY18" s="784"/>
      <c r="BZ18" s="784"/>
      <c r="CA18" s="784"/>
      <c r="CB18" s="784"/>
      <c r="CC18" s="784"/>
      <c r="CD18" s="784"/>
      <c r="CE18" s="784"/>
      <c r="CF18" s="784"/>
      <c r="CG18" s="785"/>
      <c r="CH18" s="786"/>
      <c r="CI18" s="787"/>
      <c r="CJ18" s="787"/>
      <c r="CK18" s="787"/>
      <c r="CL18" s="788"/>
      <c r="CM18" s="786"/>
      <c r="CN18" s="787"/>
      <c r="CO18" s="787"/>
      <c r="CP18" s="787"/>
      <c r="CQ18" s="788"/>
      <c r="CR18" s="786"/>
      <c r="CS18" s="787"/>
      <c r="CT18" s="787"/>
      <c r="CU18" s="787"/>
      <c r="CV18" s="788"/>
      <c r="CW18" s="786"/>
      <c r="CX18" s="787"/>
      <c r="CY18" s="787"/>
      <c r="CZ18" s="787"/>
      <c r="DA18" s="788"/>
      <c r="DB18" s="786"/>
      <c r="DC18" s="787"/>
      <c r="DD18" s="787"/>
      <c r="DE18" s="787"/>
      <c r="DF18" s="788"/>
      <c r="DG18" s="786"/>
      <c r="DH18" s="787"/>
      <c r="DI18" s="787"/>
      <c r="DJ18" s="787"/>
      <c r="DK18" s="788"/>
      <c r="DL18" s="786"/>
      <c r="DM18" s="787"/>
      <c r="DN18" s="787"/>
      <c r="DO18" s="787"/>
      <c r="DP18" s="788"/>
      <c r="DQ18" s="786"/>
      <c r="DR18" s="787"/>
      <c r="DS18" s="787"/>
      <c r="DT18" s="787"/>
      <c r="DU18" s="788"/>
      <c r="DV18" s="783"/>
      <c r="DW18" s="784"/>
      <c r="DX18" s="784"/>
      <c r="DY18" s="784"/>
      <c r="DZ18" s="789"/>
      <c r="EA18" s="220"/>
    </row>
    <row r="19" spans="1:131" s="221" customFormat="1" ht="26.25" customHeight="1" x14ac:dyDescent="0.15">
      <c r="A19" s="224">
        <v>13</v>
      </c>
      <c r="B19" s="790"/>
      <c r="C19" s="791"/>
      <c r="D19" s="791"/>
      <c r="E19" s="791"/>
      <c r="F19" s="791"/>
      <c r="G19" s="791"/>
      <c r="H19" s="791"/>
      <c r="I19" s="791"/>
      <c r="J19" s="791"/>
      <c r="K19" s="791"/>
      <c r="L19" s="791"/>
      <c r="M19" s="791"/>
      <c r="N19" s="791"/>
      <c r="O19" s="791"/>
      <c r="P19" s="792"/>
      <c r="Q19" s="793"/>
      <c r="R19" s="794"/>
      <c r="S19" s="794"/>
      <c r="T19" s="794"/>
      <c r="U19" s="794"/>
      <c r="V19" s="794"/>
      <c r="W19" s="794"/>
      <c r="X19" s="794"/>
      <c r="Y19" s="794"/>
      <c r="Z19" s="794"/>
      <c r="AA19" s="794"/>
      <c r="AB19" s="794"/>
      <c r="AC19" s="794"/>
      <c r="AD19" s="794"/>
      <c r="AE19" s="795"/>
      <c r="AF19" s="796"/>
      <c r="AG19" s="797"/>
      <c r="AH19" s="797"/>
      <c r="AI19" s="797"/>
      <c r="AJ19" s="798"/>
      <c r="AK19" s="779"/>
      <c r="AL19" s="780"/>
      <c r="AM19" s="780"/>
      <c r="AN19" s="780"/>
      <c r="AO19" s="780"/>
      <c r="AP19" s="780"/>
      <c r="AQ19" s="780"/>
      <c r="AR19" s="780"/>
      <c r="AS19" s="780"/>
      <c r="AT19" s="780"/>
      <c r="AU19" s="781"/>
      <c r="AV19" s="781"/>
      <c r="AW19" s="781"/>
      <c r="AX19" s="781"/>
      <c r="AY19" s="782"/>
      <c r="AZ19" s="218"/>
      <c r="BA19" s="218"/>
      <c r="BB19" s="218"/>
      <c r="BC19" s="218"/>
      <c r="BD19" s="218"/>
      <c r="BE19" s="219"/>
      <c r="BF19" s="219"/>
      <c r="BG19" s="219"/>
      <c r="BH19" s="219"/>
      <c r="BI19" s="219"/>
      <c r="BJ19" s="219"/>
      <c r="BK19" s="219"/>
      <c r="BL19" s="219"/>
      <c r="BM19" s="219"/>
      <c r="BN19" s="219"/>
      <c r="BO19" s="219"/>
      <c r="BP19" s="219"/>
      <c r="BQ19" s="224">
        <v>13</v>
      </c>
      <c r="BR19" s="225"/>
      <c r="BS19" s="783"/>
      <c r="BT19" s="784"/>
      <c r="BU19" s="784"/>
      <c r="BV19" s="784"/>
      <c r="BW19" s="784"/>
      <c r="BX19" s="784"/>
      <c r="BY19" s="784"/>
      <c r="BZ19" s="784"/>
      <c r="CA19" s="784"/>
      <c r="CB19" s="784"/>
      <c r="CC19" s="784"/>
      <c r="CD19" s="784"/>
      <c r="CE19" s="784"/>
      <c r="CF19" s="784"/>
      <c r="CG19" s="785"/>
      <c r="CH19" s="786"/>
      <c r="CI19" s="787"/>
      <c r="CJ19" s="787"/>
      <c r="CK19" s="787"/>
      <c r="CL19" s="788"/>
      <c r="CM19" s="786"/>
      <c r="CN19" s="787"/>
      <c r="CO19" s="787"/>
      <c r="CP19" s="787"/>
      <c r="CQ19" s="788"/>
      <c r="CR19" s="786"/>
      <c r="CS19" s="787"/>
      <c r="CT19" s="787"/>
      <c r="CU19" s="787"/>
      <c r="CV19" s="788"/>
      <c r="CW19" s="786"/>
      <c r="CX19" s="787"/>
      <c r="CY19" s="787"/>
      <c r="CZ19" s="787"/>
      <c r="DA19" s="788"/>
      <c r="DB19" s="786"/>
      <c r="DC19" s="787"/>
      <c r="DD19" s="787"/>
      <c r="DE19" s="787"/>
      <c r="DF19" s="788"/>
      <c r="DG19" s="786"/>
      <c r="DH19" s="787"/>
      <c r="DI19" s="787"/>
      <c r="DJ19" s="787"/>
      <c r="DK19" s="788"/>
      <c r="DL19" s="786"/>
      <c r="DM19" s="787"/>
      <c r="DN19" s="787"/>
      <c r="DO19" s="787"/>
      <c r="DP19" s="788"/>
      <c r="DQ19" s="786"/>
      <c r="DR19" s="787"/>
      <c r="DS19" s="787"/>
      <c r="DT19" s="787"/>
      <c r="DU19" s="788"/>
      <c r="DV19" s="783"/>
      <c r="DW19" s="784"/>
      <c r="DX19" s="784"/>
      <c r="DY19" s="784"/>
      <c r="DZ19" s="789"/>
      <c r="EA19" s="220"/>
    </row>
    <row r="20" spans="1:131" s="221" customFormat="1" ht="26.25" customHeight="1" x14ac:dyDescent="0.15">
      <c r="A20" s="224">
        <v>14</v>
      </c>
      <c r="B20" s="790"/>
      <c r="C20" s="791"/>
      <c r="D20" s="791"/>
      <c r="E20" s="791"/>
      <c r="F20" s="791"/>
      <c r="G20" s="791"/>
      <c r="H20" s="791"/>
      <c r="I20" s="791"/>
      <c r="J20" s="791"/>
      <c r="K20" s="791"/>
      <c r="L20" s="791"/>
      <c r="M20" s="791"/>
      <c r="N20" s="791"/>
      <c r="O20" s="791"/>
      <c r="P20" s="792"/>
      <c r="Q20" s="793"/>
      <c r="R20" s="794"/>
      <c r="S20" s="794"/>
      <c r="T20" s="794"/>
      <c r="U20" s="794"/>
      <c r="V20" s="794"/>
      <c r="W20" s="794"/>
      <c r="X20" s="794"/>
      <c r="Y20" s="794"/>
      <c r="Z20" s="794"/>
      <c r="AA20" s="794"/>
      <c r="AB20" s="794"/>
      <c r="AC20" s="794"/>
      <c r="AD20" s="794"/>
      <c r="AE20" s="795"/>
      <c r="AF20" s="796"/>
      <c r="AG20" s="797"/>
      <c r="AH20" s="797"/>
      <c r="AI20" s="797"/>
      <c r="AJ20" s="798"/>
      <c r="AK20" s="779"/>
      <c r="AL20" s="780"/>
      <c r="AM20" s="780"/>
      <c r="AN20" s="780"/>
      <c r="AO20" s="780"/>
      <c r="AP20" s="780"/>
      <c r="AQ20" s="780"/>
      <c r="AR20" s="780"/>
      <c r="AS20" s="780"/>
      <c r="AT20" s="780"/>
      <c r="AU20" s="781"/>
      <c r="AV20" s="781"/>
      <c r="AW20" s="781"/>
      <c r="AX20" s="781"/>
      <c r="AY20" s="782"/>
      <c r="AZ20" s="218"/>
      <c r="BA20" s="218"/>
      <c r="BB20" s="218"/>
      <c r="BC20" s="218"/>
      <c r="BD20" s="218"/>
      <c r="BE20" s="219"/>
      <c r="BF20" s="219"/>
      <c r="BG20" s="219"/>
      <c r="BH20" s="219"/>
      <c r="BI20" s="219"/>
      <c r="BJ20" s="219"/>
      <c r="BK20" s="219"/>
      <c r="BL20" s="219"/>
      <c r="BM20" s="219"/>
      <c r="BN20" s="219"/>
      <c r="BO20" s="219"/>
      <c r="BP20" s="219"/>
      <c r="BQ20" s="224">
        <v>14</v>
      </c>
      <c r="BR20" s="225"/>
      <c r="BS20" s="783"/>
      <c r="BT20" s="784"/>
      <c r="BU20" s="784"/>
      <c r="BV20" s="784"/>
      <c r="BW20" s="784"/>
      <c r="BX20" s="784"/>
      <c r="BY20" s="784"/>
      <c r="BZ20" s="784"/>
      <c r="CA20" s="784"/>
      <c r="CB20" s="784"/>
      <c r="CC20" s="784"/>
      <c r="CD20" s="784"/>
      <c r="CE20" s="784"/>
      <c r="CF20" s="784"/>
      <c r="CG20" s="785"/>
      <c r="CH20" s="786"/>
      <c r="CI20" s="787"/>
      <c r="CJ20" s="787"/>
      <c r="CK20" s="787"/>
      <c r="CL20" s="788"/>
      <c r="CM20" s="786"/>
      <c r="CN20" s="787"/>
      <c r="CO20" s="787"/>
      <c r="CP20" s="787"/>
      <c r="CQ20" s="788"/>
      <c r="CR20" s="786"/>
      <c r="CS20" s="787"/>
      <c r="CT20" s="787"/>
      <c r="CU20" s="787"/>
      <c r="CV20" s="788"/>
      <c r="CW20" s="786"/>
      <c r="CX20" s="787"/>
      <c r="CY20" s="787"/>
      <c r="CZ20" s="787"/>
      <c r="DA20" s="788"/>
      <c r="DB20" s="786"/>
      <c r="DC20" s="787"/>
      <c r="DD20" s="787"/>
      <c r="DE20" s="787"/>
      <c r="DF20" s="788"/>
      <c r="DG20" s="786"/>
      <c r="DH20" s="787"/>
      <c r="DI20" s="787"/>
      <c r="DJ20" s="787"/>
      <c r="DK20" s="788"/>
      <c r="DL20" s="786"/>
      <c r="DM20" s="787"/>
      <c r="DN20" s="787"/>
      <c r="DO20" s="787"/>
      <c r="DP20" s="788"/>
      <c r="DQ20" s="786"/>
      <c r="DR20" s="787"/>
      <c r="DS20" s="787"/>
      <c r="DT20" s="787"/>
      <c r="DU20" s="788"/>
      <c r="DV20" s="783"/>
      <c r="DW20" s="784"/>
      <c r="DX20" s="784"/>
      <c r="DY20" s="784"/>
      <c r="DZ20" s="789"/>
      <c r="EA20" s="220"/>
    </row>
    <row r="21" spans="1:131" s="221" customFormat="1" ht="26.25" customHeight="1" thickBot="1" x14ac:dyDescent="0.2">
      <c r="A21" s="224">
        <v>15</v>
      </c>
      <c r="B21" s="790"/>
      <c r="C21" s="791"/>
      <c r="D21" s="791"/>
      <c r="E21" s="791"/>
      <c r="F21" s="791"/>
      <c r="G21" s="791"/>
      <c r="H21" s="791"/>
      <c r="I21" s="791"/>
      <c r="J21" s="791"/>
      <c r="K21" s="791"/>
      <c r="L21" s="791"/>
      <c r="M21" s="791"/>
      <c r="N21" s="791"/>
      <c r="O21" s="791"/>
      <c r="P21" s="792"/>
      <c r="Q21" s="793"/>
      <c r="R21" s="794"/>
      <c r="S21" s="794"/>
      <c r="T21" s="794"/>
      <c r="U21" s="794"/>
      <c r="V21" s="794"/>
      <c r="W21" s="794"/>
      <c r="X21" s="794"/>
      <c r="Y21" s="794"/>
      <c r="Z21" s="794"/>
      <c r="AA21" s="794"/>
      <c r="AB21" s="794"/>
      <c r="AC21" s="794"/>
      <c r="AD21" s="794"/>
      <c r="AE21" s="795"/>
      <c r="AF21" s="796"/>
      <c r="AG21" s="797"/>
      <c r="AH21" s="797"/>
      <c r="AI21" s="797"/>
      <c r="AJ21" s="798"/>
      <c r="AK21" s="779"/>
      <c r="AL21" s="780"/>
      <c r="AM21" s="780"/>
      <c r="AN21" s="780"/>
      <c r="AO21" s="780"/>
      <c r="AP21" s="780"/>
      <c r="AQ21" s="780"/>
      <c r="AR21" s="780"/>
      <c r="AS21" s="780"/>
      <c r="AT21" s="780"/>
      <c r="AU21" s="781"/>
      <c r="AV21" s="781"/>
      <c r="AW21" s="781"/>
      <c r="AX21" s="781"/>
      <c r="AY21" s="782"/>
      <c r="AZ21" s="218"/>
      <c r="BA21" s="218"/>
      <c r="BB21" s="218"/>
      <c r="BC21" s="218"/>
      <c r="BD21" s="218"/>
      <c r="BE21" s="219"/>
      <c r="BF21" s="219"/>
      <c r="BG21" s="219"/>
      <c r="BH21" s="219"/>
      <c r="BI21" s="219"/>
      <c r="BJ21" s="219"/>
      <c r="BK21" s="219"/>
      <c r="BL21" s="219"/>
      <c r="BM21" s="219"/>
      <c r="BN21" s="219"/>
      <c r="BO21" s="219"/>
      <c r="BP21" s="219"/>
      <c r="BQ21" s="224">
        <v>15</v>
      </c>
      <c r="BR21" s="225"/>
      <c r="BS21" s="783"/>
      <c r="BT21" s="784"/>
      <c r="BU21" s="784"/>
      <c r="BV21" s="784"/>
      <c r="BW21" s="784"/>
      <c r="BX21" s="784"/>
      <c r="BY21" s="784"/>
      <c r="BZ21" s="784"/>
      <c r="CA21" s="784"/>
      <c r="CB21" s="784"/>
      <c r="CC21" s="784"/>
      <c r="CD21" s="784"/>
      <c r="CE21" s="784"/>
      <c r="CF21" s="784"/>
      <c r="CG21" s="785"/>
      <c r="CH21" s="786"/>
      <c r="CI21" s="787"/>
      <c r="CJ21" s="787"/>
      <c r="CK21" s="787"/>
      <c r="CL21" s="788"/>
      <c r="CM21" s="786"/>
      <c r="CN21" s="787"/>
      <c r="CO21" s="787"/>
      <c r="CP21" s="787"/>
      <c r="CQ21" s="788"/>
      <c r="CR21" s="786"/>
      <c r="CS21" s="787"/>
      <c r="CT21" s="787"/>
      <c r="CU21" s="787"/>
      <c r="CV21" s="788"/>
      <c r="CW21" s="786"/>
      <c r="CX21" s="787"/>
      <c r="CY21" s="787"/>
      <c r="CZ21" s="787"/>
      <c r="DA21" s="788"/>
      <c r="DB21" s="786"/>
      <c r="DC21" s="787"/>
      <c r="DD21" s="787"/>
      <c r="DE21" s="787"/>
      <c r="DF21" s="788"/>
      <c r="DG21" s="786"/>
      <c r="DH21" s="787"/>
      <c r="DI21" s="787"/>
      <c r="DJ21" s="787"/>
      <c r="DK21" s="788"/>
      <c r="DL21" s="786"/>
      <c r="DM21" s="787"/>
      <c r="DN21" s="787"/>
      <c r="DO21" s="787"/>
      <c r="DP21" s="788"/>
      <c r="DQ21" s="786"/>
      <c r="DR21" s="787"/>
      <c r="DS21" s="787"/>
      <c r="DT21" s="787"/>
      <c r="DU21" s="788"/>
      <c r="DV21" s="783"/>
      <c r="DW21" s="784"/>
      <c r="DX21" s="784"/>
      <c r="DY21" s="784"/>
      <c r="DZ21" s="789"/>
      <c r="EA21" s="220"/>
    </row>
    <row r="22" spans="1:131" s="221" customFormat="1" ht="26.25" customHeight="1" x14ac:dyDescent="0.15">
      <c r="A22" s="224">
        <v>16</v>
      </c>
      <c r="B22" s="790"/>
      <c r="C22" s="791"/>
      <c r="D22" s="791"/>
      <c r="E22" s="791"/>
      <c r="F22" s="791"/>
      <c r="G22" s="791"/>
      <c r="H22" s="791"/>
      <c r="I22" s="791"/>
      <c r="J22" s="791"/>
      <c r="K22" s="791"/>
      <c r="L22" s="791"/>
      <c r="M22" s="791"/>
      <c r="N22" s="791"/>
      <c r="O22" s="791"/>
      <c r="P22" s="792"/>
      <c r="Q22" s="809"/>
      <c r="R22" s="810"/>
      <c r="S22" s="810"/>
      <c r="T22" s="810"/>
      <c r="U22" s="810"/>
      <c r="V22" s="810"/>
      <c r="W22" s="810"/>
      <c r="X22" s="810"/>
      <c r="Y22" s="810"/>
      <c r="Z22" s="810"/>
      <c r="AA22" s="810"/>
      <c r="AB22" s="810"/>
      <c r="AC22" s="810"/>
      <c r="AD22" s="810"/>
      <c r="AE22" s="811"/>
      <c r="AF22" s="796"/>
      <c r="AG22" s="797"/>
      <c r="AH22" s="797"/>
      <c r="AI22" s="797"/>
      <c r="AJ22" s="798"/>
      <c r="AK22" s="812"/>
      <c r="AL22" s="813"/>
      <c r="AM22" s="813"/>
      <c r="AN22" s="813"/>
      <c r="AO22" s="813"/>
      <c r="AP22" s="813"/>
      <c r="AQ22" s="813"/>
      <c r="AR22" s="813"/>
      <c r="AS22" s="813"/>
      <c r="AT22" s="813"/>
      <c r="AU22" s="814"/>
      <c r="AV22" s="814"/>
      <c r="AW22" s="814"/>
      <c r="AX22" s="814"/>
      <c r="AY22" s="815"/>
      <c r="AZ22" s="816" t="s">
        <v>353</v>
      </c>
      <c r="BA22" s="816"/>
      <c r="BB22" s="816"/>
      <c r="BC22" s="816"/>
      <c r="BD22" s="817"/>
      <c r="BE22" s="219"/>
      <c r="BF22" s="219"/>
      <c r="BG22" s="219"/>
      <c r="BH22" s="219"/>
      <c r="BI22" s="219"/>
      <c r="BJ22" s="219"/>
      <c r="BK22" s="219"/>
      <c r="BL22" s="219"/>
      <c r="BM22" s="219"/>
      <c r="BN22" s="219"/>
      <c r="BO22" s="219"/>
      <c r="BP22" s="219"/>
      <c r="BQ22" s="224">
        <v>16</v>
      </c>
      <c r="BR22" s="225"/>
      <c r="BS22" s="783"/>
      <c r="BT22" s="784"/>
      <c r="BU22" s="784"/>
      <c r="BV22" s="784"/>
      <c r="BW22" s="784"/>
      <c r="BX22" s="784"/>
      <c r="BY22" s="784"/>
      <c r="BZ22" s="784"/>
      <c r="CA22" s="784"/>
      <c r="CB22" s="784"/>
      <c r="CC22" s="784"/>
      <c r="CD22" s="784"/>
      <c r="CE22" s="784"/>
      <c r="CF22" s="784"/>
      <c r="CG22" s="785"/>
      <c r="CH22" s="786"/>
      <c r="CI22" s="787"/>
      <c r="CJ22" s="787"/>
      <c r="CK22" s="787"/>
      <c r="CL22" s="788"/>
      <c r="CM22" s="786"/>
      <c r="CN22" s="787"/>
      <c r="CO22" s="787"/>
      <c r="CP22" s="787"/>
      <c r="CQ22" s="788"/>
      <c r="CR22" s="786"/>
      <c r="CS22" s="787"/>
      <c r="CT22" s="787"/>
      <c r="CU22" s="787"/>
      <c r="CV22" s="788"/>
      <c r="CW22" s="786"/>
      <c r="CX22" s="787"/>
      <c r="CY22" s="787"/>
      <c r="CZ22" s="787"/>
      <c r="DA22" s="788"/>
      <c r="DB22" s="786"/>
      <c r="DC22" s="787"/>
      <c r="DD22" s="787"/>
      <c r="DE22" s="787"/>
      <c r="DF22" s="788"/>
      <c r="DG22" s="786"/>
      <c r="DH22" s="787"/>
      <c r="DI22" s="787"/>
      <c r="DJ22" s="787"/>
      <c r="DK22" s="788"/>
      <c r="DL22" s="786"/>
      <c r="DM22" s="787"/>
      <c r="DN22" s="787"/>
      <c r="DO22" s="787"/>
      <c r="DP22" s="788"/>
      <c r="DQ22" s="786"/>
      <c r="DR22" s="787"/>
      <c r="DS22" s="787"/>
      <c r="DT22" s="787"/>
      <c r="DU22" s="788"/>
      <c r="DV22" s="783"/>
      <c r="DW22" s="784"/>
      <c r="DX22" s="784"/>
      <c r="DY22" s="784"/>
      <c r="DZ22" s="789"/>
      <c r="EA22" s="220"/>
    </row>
    <row r="23" spans="1:131" s="221" customFormat="1" ht="26.25" customHeight="1" thickBot="1" x14ac:dyDescent="0.2">
      <c r="A23" s="226" t="s">
        <v>354</v>
      </c>
      <c r="B23" s="799" t="s">
        <v>355</v>
      </c>
      <c r="C23" s="800"/>
      <c r="D23" s="800"/>
      <c r="E23" s="800"/>
      <c r="F23" s="800"/>
      <c r="G23" s="800"/>
      <c r="H23" s="800"/>
      <c r="I23" s="800"/>
      <c r="J23" s="800"/>
      <c r="K23" s="800"/>
      <c r="L23" s="800"/>
      <c r="M23" s="800"/>
      <c r="N23" s="800"/>
      <c r="O23" s="800"/>
      <c r="P23" s="801"/>
      <c r="Q23" s="802"/>
      <c r="R23" s="803"/>
      <c r="S23" s="803"/>
      <c r="T23" s="803"/>
      <c r="U23" s="803"/>
      <c r="V23" s="803"/>
      <c r="W23" s="803"/>
      <c r="X23" s="803"/>
      <c r="Y23" s="803"/>
      <c r="Z23" s="803"/>
      <c r="AA23" s="803"/>
      <c r="AB23" s="803"/>
      <c r="AC23" s="803"/>
      <c r="AD23" s="803"/>
      <c r="AE23" s="804"/>
      <c r="AF23" s="805">
        <v>359</v>
      </c>
      <c r="AG23" s="803"/>
      <c r="AH23" s="803"/>
      <c r="AI23" s="803"/>
      <c r="AJ23" s="806"/>
      <c r="AK23" s="807"/>
      <c r="AL23" s="808"/>
      <c r="AM23" s="808"/>
      <c r="AN23" s="808"/>
      <c r="AO23" s="808"/>
      <c r="AP23" s="803"/>
      <c r="AQ23" s="803"/>
      <c r="AR23" s="803"/>
      <c r="AS23" s="803"/>
      <c r="AT23" s="803"/>
      <c r="AU23" s="819"/>
      <c r="AV23" s="819"/>
      <c r="AW23" s="819"/>
      <c r="AX23" s="819"/>
      <c r="AY23" s="820"/>
      <c r="AZ23" s="821" t="s">
        <v>356</v>
      </c>
      <c r="BA23" s="822"/>
      <c r="BB23" s="822"/>
      <c r="BC23" s="822"/>
      <c r="BD23" s="823"/>
      <c r="BE23" s="219"/>
      <c r="BF23" s="219"/>
      <c r="BG23" s="219"/>
      <c r="BH23" s="219"/>
      <c r="BI23" s="219"/>
      <c r="BJ23" s="219"/>
      <c r="BK23" s="219"/>
      <c r="BL23" s="219"/>
      <c r="BM23" s="219"/>
      <c r="BN23" s="219"/>
      <c r="BO23" s="219"/>
      <c r="BP23" s="219"/>
      <c r="BQ23" s="224">
        <v>17</v>
      </c>
      <c r="BR23" s="225"/>
      <c r="BS23" s="783"/>
      <c r="BT23" s="784"/>
      <c r="BU23" s="784"/>
      <c r="BV23" s="784"/>
      <c r="BW23" s="784"/>
      <c r="BX23" s="784"/>
      <c r="BY23" s="784"/>
      <c r="BZ23" s="784"/>
      <c r="CA23" s="784"/>
      <c r="CB23" s="784"/>
      <c r="CC23" s="784"/>
      <c r="CD23" s="784"/>
      <c r="CE23" s="784"/>
      <c r="CF23" s="784"/>
      <c r="CG23" s="785"/>
      <c r="CH23" s="786"/>
      <c r="CI23" s="787"/>
      <c r="CJ23" s="787"/>
      <c r="CK23" s="787"/>
      <c r="CL23" s="788"/>
      <c r="CM23" s="786"/>
      <c r="CN23" s="787"/>
      <c r="CO23" s="787"/>
      <c r="CP23" s="787"/>
      <c r="CQ23" s="788"/>
      <c r="CR23" s="786"/>
      <c r="CS23" s="787"/>
      <c r="CT23" s="787"/>
      <c r="CU23" s="787"/>
      <c r="CV23" s="788"/>
      <c r="CW23" s="786"/>
      <c r="CX23" s="787"/>
      <c r="CY23" s="787"/>
      <c r="CZ23" s="787"/>
      <c r="DA23" s="788"/>
      <c r="DB23" s="786"/>
      <c r="DC23" s="787"/>
      <c r="DD23" s="787"/>
      <c r="DE23" s="787"/>
      <c r="DF23" s="788"/>
      <c r="DG23" s="786"/>
      <c r="DH23" s="787"/>
      <c r="DI23" s="787"/>
      <c r="DJ23" s="787"/>
      <c r="DK23" s="788"/>
      <c r="DL23" s="786"/>
      <c r="DM23" s="787"/>
      <c r="DN23" s="787"/>
      <c r="DO23" s="787"/>
      <c r="DP23" s="788"/>
      <c r="DQ23" s="786"/>
      <c r="DR23" s="787"/>
      <c r="DS23" s="787"/>
      <c r="DT23" s="787"/>
      <c r="DU23" s="788"/>
      <c r="DV23" s="783"/>
      <c r="DW23" s="784"/>
      <c r="DX23" s="784"/>
      <c r="DY23" s="784"/>
      <c r="DZ23" s="789"/>
      <c r="EA23" s="220"/>
    </row>
    <row r="24" spans="1:131" s="221" customFormat="1" ht="26.25" customHeight="1" x14ac:dyDescent="0.15">
      <c r="A24" s="818" t="s">
        <v>357</v>
      </c>
      <c r="B24" s="818"/>
      <c r="C24" s="818"/>
      <c r="D24" s="818"/>
      <c r="E24" s="818"/>
      <c r="F24" s="818"/>
      <c r="G24" s="818"/>
      <c r="H24" s="818"/>
      <c r="I24" s="818"/>
      <c r="J24" s="818"/>
      <c r="K24" s="818"/>
      <c r="L24" s="818"/>
      <c r="M24" s="818"/>
      <c r="N24" s="818"/>
      <c r="O24" s="818"/>
      <c r="P24" s="818"/>
      <c r="Q24" s="818"/>
      <c r="R24" s="818"/>
      <c r="S24" s="818"/>
      <c r="T24" s="818"/>
      <c r="U24" s="818"/>
      <c r="V24" s="818"/>
      <c r="W24" s="818"/>
      <c r="X24" s="818"/>
      <c r="Y24" s="818"/>
      <c r="Z24" s="818"/>
      <c r="AA24" s="818"/>
      <c r="AB24" s="818"/>
      <c r="AC24" s="818"/>
      <c r="AD24" s="818"/>
      <c r="AE24" s="818"/>
      <c r="AF24" s="818"/>
      <c r="AG24" s="818"/>
      <c r="AH24" s="818"/>
      <c r="AI24" s="818"/>
      <c r="AJ24" s="818"/>
      <c r="AK24" s="818"/>
      <c r="AL24" s="818"/>
      <c r="AM24" s="818"/>
      <c r="AN24" s="818"/>
      <c r="AO24" s="818"/>
      <c r="AP24" s="818"/>
      <c r="AQ24" s="818"/>
      <c r="AR24" s="818"/>
      <c r="AS24" s="818"/>
      <c r="AT24" s="818"/>
      <c r="AU24" s="818"/>
      <c r="AV24" s="818"/>
      <c r="AW24" s="818"/>
      <c r="AX24" s="818"/>
      <c r="AY24" s="818"/>
      <c r="AZ24" s="218"/>
      <c r="BA24" s="218"/>
      <c r="BB24" s="218"/>
      <c r="BC24" s="218"/>
      <c r="BD24" s="218"/>
      <c r="BE24" s="219"/>
      <c r="BF24" s="219"/>
      <c r="BG24" s="219"/>
      <c r="BH24" s="219"/>
      <c r="BI24" s="219"/>
      <c r="BJ24" s="219"/>
      <c r="BK24" s="219"/>
      <c r="BL24" s="219"/>
      <c r="BM24" s="219"/>
      <c r="BN24" s="219"/>
      <c r="BO24" s="219"/>
      <c r="BP24" s="219"/>
      <c r="BQ24" s="224">
        <v>18</v>
      </c>
      <c r="BR24" s="225"/>
      <c r="BS24" s="783"/>
      <c r="BT24" s="784"/>
      <c r="BU24" s="784"/>
      <c r="BV24" s="784"/>
      <c r="BW24" s="784"/>
      <c r="BX24" s="784"/>
      <c r="BY24" s="784"/>
      <c r="BZ24" s="784"/>
      <c r="CA24" s="784"/>
      <c r="CB24" s="784"/>
      <c r="CC24" s="784"/>
      <c r="CD24" s="784"/>
      <c r="CE24" s="784"/>
      <c r="CF24" s="784"/>
      <c r="CG24" s="785"/>
      <c r="CH24" s="786"/>
      <c r="CI24" s="787"/>
      <c r="CJ24" s="787"/>
      <c r="CK24" s="787"/>
      <c r="CL24" s="788"/>
      <c r="CM24" s="786"/>
      <c r="CN24" s="787"/>
      <c r="CO24" s="787"/>
      <c r="CP24" s="787"/>
      <c r="CQ24" s="788"/>
      <c r="CR24" s="786"/>
      <c r="CS24" s="787"/>
      <c r="CT24" s="787"/>
      <c r="CU24" s="787"/>
      <c r="CV24" s="788"/>
      <c r="CW24" s="786"/>
      <c r="CX24" s="787"/>
      <c r="CY24" s="787"/>
      <c r="CZ24" s="787"/>
      <c r="DA24" s="788"/>
      <c r="DB24" s="786"/>
      <c r="DC24" s="787"/>
      <c r="DD24" s="787"/>
      <c r="DE24" s="787"/>
      <c r="DF24" s="788"/>
      <c r="DG24" s="786"/>
      <c r="DH24" s="787"/>
      <c r="DI24" s="787"/>
      <c r="DJ24" s="787"/>
      <c r="DK24" s="788"/>
      <c r="DL24" s="786"/>
      <c r="DM24" s="787"/>
      <c r="DN24" s="787"/>
      <c r="DO24" s="787"/>
      <c r="DP24" s="788"/>
      <c r="DQ24" s="786"/>
      <c r="DR24" s="787"/>
      <c r="DS24" s="787"/>
      <c r="DT24" s="787"/>
      <c r="DU24" s="788"/>
      <c r="DV24" s="783"/>
      <c r="DW24" s="784"/>
      <c r="DX24" s="784"/>
      <c r="DY24" s="784"/>
      <c r="DZ24" s="789"/>
      <c r="EA24" s="220"/>
    </row>
    <row r="25" spans="1:131" ht="26.25" customHeight="1" thickBot="1" x14ac:dyDescent="0.2">
      <c r="A25" s="735" t="s">
        <v>358</v>
      </c>
      <c r="B25" s="735"/>
      <c r="C25" s="735"/>
      <c r="D25" s="735"/>
      <c r="E25" s="735"/>
      <c r="F25" s="735"/>
      <c r="G25" s="735"/>
      <c r="H25" s="735"/>
      <c r="I25" s="735"/>
      <c r="J25" s="735"/>
      <c r="K25" s="735"/>
      <c r="L25" s="735"/>
      <c r="M25" s="735"/>
      <c r="N25" s="735"/>
      <c r="O25" s="735"/>
      <c r="P25" s="735"/>
      <c r="Q25" s="735"/>
      <c r="R25" s="735"/>
      <c r="S25" s="735"/>
      <c r="T25" s="735"/>
      <c r="U25" s="735"/>
      <c r="V25" s="735"/>
      <c r="W25" s="735"/>
      <c r="X25" s="735"/>
      <c r="Y25" s="735"/>
      <c r="Z25" s="735"/>
      <c r="AA25" s="735"/>
      <c r="AB25" s="735"/>
      <c r="AC25" s="735"/>
      <c r="AD25" s="735"/>
      <c r="AE25" s="735"/>
      <c r="AF25" s="735"/>
      <c r="AG25" s="735"/>
      <c r="AH25" s="735"/>
      <c r="AI25" s="735"/>
      <c r="AJ25" s="735"/>
      <c r="AK25" s="735"/>
      <c r="AL25" s="735"/>
      <c r="AM25" s="735"/>
      <c r="AN25" s="735"/>
      <c r="AO25" s="735"/>
      <c r="AP25" s="735"/>
      <c r="AQ25" s="735"/>
      <c r="AR25" s="735"/>
      <c r="AS25" s="735"/>
      <c r="AT25" s="735"/>
      <c r="AU25" s="735"/>
      <c r="AV25" s="735"/>
      <c r="AW25" s="735"/>
      <c r="AX25" s="735"/>
      <c r="AY25" s="735"/>
      <c r="AZ25" s="735"/>
      <c r="BA25" s="735"/>
      <c r="BB25" s="735"/>
      <c r="BC25" s="735"/>
      <c r="BD25" s="735"/>
      <c r="BE25" s="735"/>
      <c r="BF25" s="735"/>
      <c r="BG25" s="735"/>
      <c r="BH25" s="735"/>
      <c r="BI25" s="735"/>
      <c r="BJ25" s="218"/>
      <c r="BK25" s="218"/>
      <c r="BL25" s="218"/>
      <c r="BM25" s="218"/>
      <c r="BN25" s="218"/>
      <c r="BO25" s="227"/>
      <c r="BP25" s="227"/>
      <c r="BQ25" s="224">
        <v>19</v>
      </c>
      <c r="BR25" s="225"/>
      <c r="BS25" s="783"/>
      <c r="BT25" s="784"/>
      <c r="BU25" s="784"/>
      <c r="BV25" s="784"/>
      <c r="BW25" s="784"/>
      <c r="BX25" s="784"/>
      <c r="BY25" s="784"/>
      <c r="BZ25" s="784"/>
      <c r="CA25" s="784"/>
      <c r="CB25" s="784"/>
      <c r="CC25" s="784"/>
      <c r="CD25" s="784"/>
      <c r="CE25" s="784"/>
      <c r="CF25" s="784"/>
      <c r="CG25" s="785"/>
      <c r="CH25" s="786"/>
      <c r="CI25" s="787"/>
      <c r="CJ25" s="787"/>
      <c r="CK25" s="787"/>
      <c r="CL25" s="788"/>
      <c r="CM25" s="786"/>
      <c r="CN25" s="787"/>
      <c r="CO25" s="787"/>
      <c r="CP25" s="787"/>
      <c r="CQ25" s="788"/>
      <c r="CR25" s="786"/>
      <c r="CS25" s="787"/>
      <c r="CT25" s="787"/>
      <c r="CU25" s="787"/>
      <c r="CV25" s="788"/>
      <c r="CW25" s="786"/>
      <c r="CX25" s="787"/>
      <c r="CY25" s="787"/>
      <c r="CZ25" s="787"/>
      <c r="DA25" s="788"/>
      <c r="DB25" s="786"/>
      <c r="DC25" s="787"/>
      <c r="DD25" s="787"/>
      <c r="DE25" s="787"/>
      <c r="DF25" s="788"/>
      <c r="DG25" s="786"/>
      <c r="DH25" s="787"/>
      <c r="DI25" s="787"/>
      <c r="DJ25" s="787"/>
      <c r="DK25" s="788"/>
      <c r="DL25" s="786"/>
      <c r="DM25" s="787"/>
      <c r="DN25" s="787"/>
      <c r="DO25" s="787"/>
      <c r="DP25" s="788"/>
      <c r="DQ25" s="786"/>
      <c r="DR25" s="787"/>
      <c r="DS25" s="787"/>
      <c r="DT25" s="787"/>
      <c r="DU25" s="788"/>
      <c r="DV25" s="783"/>
      <c r="DW25" s="784"/>
      <c r="DX25" s="784"/>
      <c r="DY25" s="784"/>
      <c r="DZ25" s="789"/>
      <c r="EA25" s="216"/>
    </row>
    <row r="26" spans="1:131" ht="26.25" customHeight="1" x14ac:dyDescent="0.15">
      <c r="A26" s="737" t="s">
        <v>335</v>
      </c>
      <c r="B26" s="738"/>
      <c r="C26" s="738"/>
      <c r="D26" s="738"/>
      <c r="E26" s="738"/>
      <c r="F26" s="738"/>
      <c r="G26" s="738"/>
      <c r="H26" s="738"/>
      <c r="I26" s="738"/>
      <c r="J26" s="738"/>
      <c r="K26" s="738"/>
      <c r="L26" s="738"/>
      <c r="M26" s="738"/>
      <c r="N26" s="738"/>
      <c r="O26" s="738"/>
      <c r="P26" s="739"/>
      <c r="Q26" s="743" t="s">
        <v>359</v>
      </c>
      <c r="R26" s="744"/>
      <c r="S26" s="744"/>
      <c r="T26" s="744"/>
      <c r="U26" s="745"/>
      <c r="V26" s="743" t="s">
        <v>360</v>
      </c>
      <c r="W26" s="744"/>
      <c r="X26" s="744"/>
      <c r="Y26" s="744"/>
      <c r="Z26" s="745"/>
      <c r="AA26" s="743" t="s">
        <v>361</v>
      </c>
      <c r="AB26" s="744"/>
      <c r="AC26" s="744"/>
      <c r="AD26" s="744"/>
      <c r="AE26" s="744"/>
      <c r="AF26" s="824" t="s">
        <v>362</v>
      </c>
      <c r="AG26" s="825"/>
      <c r="AH26" s="825"/>
      <c r="AI26" s="825"/>
      <c r="AJ26" s="826"/>
      <c r="AK26" s="744" t="s">
        <v>363</v>
      </c>
      <c r="AL26" s="744"/>
      <c r="AM26" s="744"/>
      <c r="AN26" s="744"/>
      <c r="AO26" s="745"/>
      <c r="AP26" s="743" t="s">
        <v>364</v>
      </c>
      <c r="AQ26" s="744"/>
      <c r="AR26" s="744"/>
      <c r="AS26" s="744"/>
      <c r="AT26" s="745"/>
      <c r="AU26" s="743" t="s">
        <v>365</v>
      </c>
      <c r="AV26" s="744"/>
      <c r="AW26" s="744"/>
      <c r="AX26" s="744"/>
      <c r="AY26" s="745"/>
      <c r="AZ26" s="743" t="s">
        <v>366</v>
      </c>
      <c r="BA26" s="744"/>
      <c r="BB26" s="744"/>
      <c r="BC26" s="744"/>
      <c r="BD26" s="745"/>
      <c r="BE26" s="743" t="s">
        <v>342</v>
      </c>
      <c r="BF26" s="744"/>
      <c r="BG26" s="744"/>
      <c r="BH26" s="744"/>
      <c r="BI26" s="750"/>
      <c r="BJ26" s="218"/>
      <c r="BK26" s="218"/>
      <c r="BL26" s="218"/>
      <c r="BM26" s="218"/>
      <c r="BN26" s="218"/>
      <c r="BO26" s="227"/>
      <c r="BP26" s="227"/>
      <c r="BQ26" s="224">
        <v>20</v>
      </c>
      <c r="BR26" s="225"/>
      <c r="BS26" s="783"/>
      <c r="BT26" s="784"/>
      <c r="BU26" s="784"/>
      <c r="BV26" s="784"/>
      <c r="BW26" s="784"/>
      <c r="BX26" s="784"/>
      <c r="BY26" s="784"/>
      <c r="BZ26" s="784"/>
      <c r="CA26" s="784"/>
      <c r="CB26" s="784"/>
      <c r="CC26" s="784"/>
      <c r="CD26" s="784"/>
      <c r="CE26" s="784"/>
      <c r="CF26" s="784"/>
      <c r="CG26" s="785"/>
      <c r="CH26" s="786"/>
      <c r="CI26" s="787"/>
      <c r="CJ26" s="787"/>
      <c r="CK26" s="787"/>
      <c r="CL26" s="788"/>
      <c r="CM26" s="786"/>
      <c r="CN26" s="787"/>
      <c r="CO26" s="787"/>
      <c r="CP26" s="787"/>
      <c r="CQ26" s="788"/>
      <c r="CR26" s="786"/>
      <c r="CS26" s="787"/>
      <c r="CT26" s="787"/>
      <c r="CU26" s="787"/>
      <c r="CV26" s="788"/>
      <c r="CW26" s="786"/>
      <c r="CX26" s="787"/>
      <c r="CY26" s="787"/>
      <c r="CZ26" s="787"/>
      <c r="DA26" s="788"/>
      <c r="DB26" s="786"/>
      <c r="DC26" s="787"/>
      <c r="DD26" s="787"/>
      <c r="DE26" s="787"/>
      <c r="DF26" s="788"/>
      <c r="DG26" s="786"/>
      <c r="DH26" s="787"/>
      <c r="DI26" s="787"/>
      <c r="DJ26" s="787"/>
      <c r="DK26" s="788"/>
      <c r="DL26" s="786"/>
      <c r="DM26" s="787"/>
      <c r="DN26" s="787"/>
      <c r="DO26" s="787"/>
      <c r="DP26" s="788"/>
      <c r="DQ26" s="786"/>
      <c r="DR26" s="787"/>
      <c r="DS26" s="787"/>
      <c r="DT26" s="787"/>
      <c r="DU26" s="788"/>
      <c r="DV26" s="783"/>
      <c r="DW26" s="784"/>
      <c r="DX26" s="784"/>
      <c r="DY26" s="784"/>
      <c r="DZ26" s="789"/>
      <c r="EA26" s="216"/>
    </row>
    <row r="27" spans="1:131" ht="26.25" customHeight="1" thickBot="1" x14ac:dyDescent="0.2">
      <c r="A27" s="740"/>
      <c r="B27" s="741"/>
      <c r="C27" s="741"/>
      <c r="D27" s="741"/>
      <c r="E27" s="741"/>
      <c r="F27" s="741"/>
      <c r="G27" s="741"/>
      <c r="H27" s="741"/>
      <c r="I27" s="741"/>
      <c r="J27" s="741"/>
      <c r="K27" s="741"/>
      <c r="L27" s="741"/>
      <c r="M27" s="741"/>
      <c r="N27" s="741"/>
      <c r="O27" s="741"/>
      <c r="P27" s="742"/>
      <c r="Q27" s="746"/>
      <c r="R27" s="747"/>
      <c r="S27" s="747"/>
      <c r="T27" s="747"/>
      <c r="U27" s="748"/>
      <c r="V27" s="746"/>
      <c r="W27" s="747"/>
      <c r="X27" s="747"/>
      <c r="Y27" s="747"/>
      <c r="Z27" s="748"/>
      <c r="AA27" s="746"/>
      <c r="AB27" s="747"/>
      <c r="AC27" s="747"/>
      <c r="AD27" s="747"/>
      <c r="AE27" s="747"/>
      <c r="AF27" s="827"/>
      <c r="AG27" s="828"/>
      <c r="AH27" s="828"/>
      <c r="AI27" s="828"/>
      <c r="AJ27" s="829"/>
      <c r="AK27" s="747"/>
      <c r="AL27" s="747"/>
      <c r="AM27" s="747"/>
      <c r="AN27" s="747"/>
      <c r="AO27" s="748"/>
      <c r="AP27" s="746"/>
      <c r="AQ27" s="747"/>
      <c r="AR27" s="747"/>
      <c r="AS27" s="747"/>
      <c r="AT27" s="748"/>
      <c r="AU27" s="746"/>
      <c r="AV27" s="747"/>
      <c r="AW27" s="747"/>
      <c r="AX27" s="747"/>
      <c r="AY27" s="748"/>
      <c r="AZ27" s="746"/>
      <c r="BA27" s="747"/>
      <c r="BB27" s="747"/>
      <c r="BC27" s="747"/>
      <c r="BD27" s="748"/>
      <c r="BE27" s="746"/>
      <c r="BF27" s="747"/>
      <c r="BG27" s="747"/>
      <c r="BH27" s="747"/>
      <c r="BI27" s="752"/>
      <c r="BJ27" s="218"/>
      <c r="BK27" s="218"/>
      <c r="BL27" s="218"/>
      <c r="BM27" s="218"/>
      <c r="BN27" s="218"/>
      <c r="BO27" s="227"/>
      <c r="BP27" s="227"/>
      <c r="BQ27" s="224">
        <v>21</v>
      </c>
      <c r="BR27" s="225"/>
      <c r="BS27" s="783"/>
      <c r="BT27" s="784"/>
      <c r="BU27" s="784"/>
      <c r="BV27" s="784"/>
      <c r="BW27" s="784"/>
      <c r="BX27" s="784"/>
      <c r="BY27" s="784"/>
      <c r="BZ27" s="784"/>
      <c r="CA27" s="784"/>
      <c r="CB27" s="784"/>
      <c r="CC27" s="784"/>
      <c r="CD27" s="784"/>
      <c r="CE27" s="784"/>
      <c r="CF27" s="784"/>
      <c r="CG27" s="785"/>
      <c r="CH27" s="786"/>
      <c r="CI27" s="787"/>
      <c r="CJ27" s="787"/>
      <c r="CK27" s="787"/>
      <c r="CL27" s="788"/>
      <c r="CM27" s="786"/>
      <c r="CN27" s="787"/>
      <c r="CO27" s="787"/>
      <c r="CP27" s="787"/>
      <c r="CQ27" s="788"/>
      <c r="CR27" s="786"/>
      <c r="CS27" s="787"/>
      <c r="CT27" s="787"/>
      <c r="CU27" s="787"/>
      <c r="CV27" s="788"/>
      <c r="CW27" s="786"/>
      <c r="CX27" s="787"/>
      <c r="CY27" s="787"/>
      <c r="CZ27" s="787"/>
      <c r="DA27" s="788"/>
      <c r="DB27" s="786"/>
      <c r="DC27" s="787"/>
      <c r="DD27" s="787"/>
      <c r="DE27" s="787"/>
      <c r="DF27" s="788"/>
      <c r="DG27" s="786"/>
      <c r="DH27" s="787"/>
      <c r="DI27" s="787"/>
      <c r="DJ27" s="787"/>
      <c r="DK27" s="788"/>
      <c r="DL27" s="786"/>
      <c r="DM27" s="787"/>
      <c r="DN27" s="787"/>
      <c r="DO27" s="787"/>
      <c r="DP27" s="788"/>
      <c r="DQ27" s="786"/>
      <c r="DR27" s="787"/>
      <c r="DS27" s="787"/>
      <c r="DT27" s="787"/>
      <c r="DU27" s="788"/>
      <c r="DV27" s="783"/>
      <c r="DW27" s="784"/>
      <c r="DX27" s="784"/>
      <c r="DY27" s="784"/>
      <c r="DZ27" s="789"/>
      <c r="EA27" s="216"/>
    </row>
    <row r="28" spans="1:131" ht="26.25" customHeight="1" thickTop="1" x14ac:dyDescent="0.15">
      <c r="A28" s="228">
        <v>1</v>
      </c>
      <c r="B28" s="759" t="s">
        <v>367</v>
      </c>
      <c r="C28" s="760"/>
      <c r="D28" s="760"/>
      <c r="E28" s="760"/>
      <c r="F28" s="760"/>
      <c r="G28" s="760"/>
      <c r="H28" s="760"/>
      <c r="I28" s="760"/>
      <c r="J28" s="760"/>
      <c r="K28" s="760"/>
      <c r="L28" s="760"/>
      <c r="M28" s="760"/>
      <c r="N28" s="760"/>
      <c r="O28" s="760"/>
      <c r="P28" s="761"/>
      <c r="Q28" s="832">
        <v>893</v>
      </c>
      <c r="R28" s="833"/>
      <c r="S28" s="833"/>
      <c r="T28" s="833"/>
      <c r="U28" s="833"/>
      <c r="V28" s="833">
        <v>873</v>
      </c>
      <c r="W28" s="833"/>
      <c r="X28" s="833"/>
      <c r="Y28" s="833"/>
      <c r="Z28" s="833"/>
      <c r="AA28" s="833">
        <v>20</v>
      </c>
      <c r="AB28" s="833"/>
      <c r="AC28" s="833"/>
      <c r="AD28" s="833"/>
      <c r="AE28" s="834"/>
      <c r="AF28" s="835">
        <v>20</v>
      </c>
      <c r="AG28" s="833"/>
      <c r="AH28" s="833"/>
      <c r="AI28" s="833"/>
      <c r="AJ28" s="836"/>
      <c r="AK28" s="837">
        <v>77</v>
      </c>
      <c r="AL28" s="838"/>
      <c r="AM28" s="838"/>
      <c r="AN28" s="838"/>
      <c r="AO28" s="838"/>
      <c r="AP28" s="838" t="s">
        <v>546</v>
      </c>
      <c r="AQ28" s="838"/>
      <c r="AR28" s="838"/>
      <c r="AS28" s="838"/>
      <c r="AT28" s="838"/>
      <c r="AU28" s="838" t="s">
        <v>547</v>
      </c>
      <c r="AV28" s="838"/>
      <c r="AW28" s="838"/>
      <c r="AX28" s="838"/>
      <c r="AY28" s="838"/>
      <c r="AZ28" s="839" t="s">
        <v>547</v>
      </c>
      <c r="BA28" s="839"/>
      <c r="BB28" s="839"/>
      <c r="BC28" s="839"/>
      <c r="BD28" s="839"/>
      <c r="BE28" s="830"/>
      <c r="BF28" s="830"/>
      <c r="BG28" s="830"/>
      <c r="BH28" s="830"/>
      <c r="BI28" s="831"/>
      <c r="BJ28" s="218"/>
      <c r="BK28" s="218"/>
      <c r="BL28" s="218"/>
      <c r="BM28" s="218"/>
      <c r="BN28" s="218"/>
      <c r="BO28" s="227"/>
      <c r="BP28" s="227"/>
      <c r="BQ28" s="224">
        <v>22</v>
      </c>
      <c r="BR28" s="225"/>
      <c r="BS28" s="783"/>
      <c r="BT28" s="784"/>
      <c r="BU28" s="784"/>
      <c r="BV28" s="784"/>
      <c r="BW28" s="784"/>
      <c r="BX28" s="784"/>
      <c r="BY28" s="784"/>
      <c r="BZ28" s="784"/>
      <c r="CA28" s="784"/>
      <c r="CB28" s="784"/>
      <c r="CC28" s="784"/>
      <c r="CD28" s="784"/>
      <c r="CE28" s="784"/>
      <c r="CF28" s="784"/>
      <c r="CG28" s="785"/>
      <c r="CH28" s="786"/>
      <c r="CI28" s="787"/>
      <c r="CJ28" s="787"/>
      <c r="CK28" s="787"/>
      <c r="CL28" s="788"/>
      <c r="CM28" s="786"/>
      <c r="CN28" s="787"/>
      <c r="CO28" s="787"/>
      <c r="CP28" s="787"/>
      <c r="CQ28" s="788"/>
      <c r="CR28" s="786"/>
      <c r="CS28" s="787"/>
      <c r="CT28" s="787"/>
      <c r="CU28" s="787"/>
      <c r="CV28" s="788"/>
      <c r="CW28" s="786"/>
      <c r="CX28" s="787"/>
      <c r="CY28" s="787"/>
      <c r="CZ28" s="787"/>
      <c r="DA28" s="788"/>
      <c r="DB28" s="786"/>
      <c r="DC28" s="787"/>
      <c r="DD28" s="787"/>
      <c r="DE28" s="787"/>
      <c r="DF28" s="788"/>
      <c r="DG28" s="786"/>
      <c r="DH28" s="787"/>
      <c r="DI28" s="787"/>
      <c r="DJ28" s="787"/>
      <c r="DK28" s="788"/>
      <c r="DL28" s="786"/>
      <c r="DM28" s="787"/>
      <c r="DN28" s="787"/>
      <c r="DO28" s="787"/>
      <c r="DP28" s="788"/>
      <c r="DQ28" s="786"/>
      <c r="DR28" s="787"/>
      <c r="DS28" s="787"/>
      <c r="DT28" s="787"/>
      <c r="DU28" s="788"/>
      <c r="DV28" s="783"/>
      <c r="DW28" s="784"/>
      <c r="DX28" s="784"/>
      <c r="DY28" s="784"/>
      <c r="DZ28" s="789"/>
      <c r="EA28" s="216"/>
    </row>
    <row r="29" spans="1:131" ht="26.25" customHeight="1" x14ac:dyDescent="0.15">
      <c r="A29" s="228">
        <v>2</v>
      </c>
      <c r="B29" s="790" t="s">
        <v>368</v>
      </c>
      <c r="C29" s="791"/>
      <c r="D29" s="791"/>
      <c r="E29" s="791"/>
      <c r="F29" s="791"/>
      <c r="G29" s="791"/>
      <c r="H29" s="791"/>
      <c r="I29" s="791"/>
      <c r="J29" s="791"/>
      <c r="K29" s="791"/>
      <c r="L29" s="791"/>
      <c r="M29" s="791"/>
      <c r="N29" s="791"/>
      <c r="O29" s="791"/>
      <c r="P29" s="792"/>
      <c r="Q29" s="793">
        <v>1320</v>
      </c>
      <c r="R29" s="794"/>
      <c r="S29" s="794"/>
      <c r="T29" s="794"/>
      <c r="U29" s="794"/>
      <c r="V29" s="794">
        <v>1275</v>
      </c>
      <c r="W29" s="794"/>
      <c r="X29" s="794"/>
      <c r="Y29" s="794"/>
      <c r="Z29" s="794"/>
      <c r="AA29" s="794">
        <v>45</v>
      </c>
      <c r="AB29" s="794"/>
      <c r="AC29" s="794"/>
      <c r="AD29" s="794"/>
      <c r="AE29" s="795"/>
      <c r="AF29" s="796">
        <v>45</v>
      </c>
      <c r="AG29" s="797"/>
      <c r="AH29" s="797"/>
      <c r="AI29" s="797"/>
      <c r="AJ29" s="798"/>
      <c r="AK29" s="844">
        <v>173</v>
      </c>
      <c r="AL29" s="840"/>
      <c r="AM29" s="840"/>
      <c r="AN29" s="840"/>
      <c r="AO29" s="840"/>
      <c r="AP29" s="840" t="s">
        <v>546</v>
      </c>
      <c r="AQ29" s="840"/>
      <c r="AR29" s="840"/>
      <c r="AS29" s="840"/>
      <c r="AT29" s="840"/>
      <c r="AU29" s="840" t="s">
        <v>547</v>
      </c>
      <c r="AV29" s="840"/>
      <c r="AW29" s="840"/>
      <c r="AX29" s="840"/>
      <c r="AY29" s="840"/>
      <c r="AZ29" s="841" t="s">
        <v>547</v>
      </c>
      <c r="BA29" s="841"/>
      <c r="BB29" s="841"/>
      <c r="BC29" s="841"/>
      <c r="BD29" s="841"/>
      <c r="BE29" s="842"/>
      <c r="BF29" s="842"/>
      <c r="BG29" s="842"/>
      <c r="BH29" s="842"/>
      <c r="BI29" s="843"/>
      <c r="BJ29" s="218"/>
      <c r="BK29" s="218"/>
      <c r="BL29" s="218"/>
      <c r="BM29" s="218"/>
      <c r="BN29" s="218"/>
      <c r="BO29" s="227"/>
      <c r="BP29" s="227"/>
      <c r="BQ29" s="224">
        <v>23</v>
      </c>
      <c r="BR29" s="225"/>
      <c r="BS29" s="783"/>
      <c r="BT29" s="784"/>
      <c r="BU29" s="784"/>
      <c r="BV29" s="784"/>
      <c r="BW29" s="784"/>
      <c r="BX29" s="784"/>
      <c r="BY29" s="784"/>
      <c r="BZ29" s="784"/>
      <c r="CA29" s="784"/>
      <c r="CB29" s="784"/>
      <c r="CC29" s="784"/>
      <c r="CD29" s="784"/>
      <c r="CE29" s="784"/>
      <c r="CF29" s="784"/>
      <c r="CG29" s="785"/>
      <c r="CH29" s="786"/>
      <c r="CI29" s="787"/>
      <c r="CJ29" s="787"/>
      <c r="CK29" s="787"/>
      <c r="CL29" s="788"/>
      <c r="CM29" s="786"/>
      <c r="CN29" s="787"/>
      <c r="CO29" s="787"/>
      <c r="CP29" s="787"/>
      <c r="CQ29" s="788"/>
      <c r="CR29" s="786"/>
      <c r="CS29" s="787"/>
      <c r="CT29" s="787"/>
      <c r="CU29" s="787"/>
      <c r="CV29" s="788"/>
      <c r="CW29" s="786"/>
      <c r="CX29" s="787"/>
      <c r="CY29" s="787"/>
      <c r="CZ29" s="787"/>
      <c r="DA29" s="788"/>
      <c r="DB29" s="786"/>
      <c r="DC29" s="787"/>
      <c r="DD29" s="787"/>
      <c r="DE29" s="787"/>
      <c r="DF29" s="788"/>
      <c r="DG29" s="786"/>
      <c r="DH29" s="787"/>
      <c r="DI29" s="787"/>
      <c r="DJ29" s="787"/>
      <c r="DK29" s="788"/>
      <c r="DL29" s="786"/>
      <c r="DM29" s="787"/>
      <c r="DN29" s="787"/>
      <c r="DO29" s="787"/>
      <c r="DP29" s="788"/>
      <c r="DQ29" s="786"/>
      <c r="DR29" s="787"/>
      <c r="DS29" s="787"/>
      <c r="DT29" s="787"/>
      <c r="DU29" s="788"/>
      <c r="DV29" s="783"/>
      <c r="DW29" s="784"/>
      <c r="DX29" s="784"/>
      <c r="DY29" s="784"/>
      <c r="DZ29" s="789"/>
      <c r="EA29" s="216"/>
    </row>
    <row r="30" spans="1:131" ht="26.25" customHeight="1" x14ac:dyDescent="0.15">
      <c r="A30" s="228">
        <v>3</v>
      </c>
      <c r="B30" s="790" t="s">
        <v>369</v>
      </c>
      <c r="C30" s="791"/>
      <c r="D30" s="791"/>
      <c r="E30" s="791"/>
      <c r="F30" s="791"/>
      <c r="G30" s="791"/>
      <c r="H30" s="791"/>
      <c r="I30" s="791"/>
      <c r="J30" s="791"/>
      <c r="K30" s="791"/>
      <c r="L30" s="791"/>
      <c r="M30" s="791"/>
      <c r="N30" s="791"/>
      <c r="O30" s="791"/>
      <c r="P30" s="792"/>
      <c r="Q30" s="793">
        <v>159</v>
      </c>
      <c r="R30" s="794"/>
      <c r="S30" s="794"/>
      <c r="T30" s="794"/>
      <c r="U30" s="794"/>
      <c r="V30" s="794">
        <v>153</v>
      </c>
      <c r="W30" s="794"/>
      <c r="X30" s="794"/>
      <c r="Y30" s="794"/>
      <c r="Z30" s="794"/>
      <c r="AA30" s="794">
        <v>6</v>
      </c>
      <c r="AB30" s="794"/>
      <c r="AC30" s="794"/>
      <c r="AD30" s="794"/>
      <c r="AE30" s="795"/>
      <c r="AF30" s="796">
        <v>6</v>
      </c>
      <c r="AG30" s="797"/>
      <c r="AH30" s="797"/>
      <c r="AI30" s="797"/>
      <c r="AJ30" s="798"/>
      <c r="AK30" s="844">
        <v>60</v>
      </c>
      <c r="AL30" s="840"/>
      <c r="AM30" s="840"/>
      <c r="AN30" s="840"/>
      <c r="AO30" s="840"/>
      <c r="AP30" s="840" t="s">
        <v>546</v>
      </c>
      <c r="AQ30" s="840"/>
      <c r="AR30" s="840"/>
      <c r="AS30" s="840"/>
      <c r="AT30" s="840"/>
      <c r="AU30" s="840" t="s">
        <v>547</v>
      </c>
      <c r="AV30" s="840"/>
      <c r="AW30" s="840"/>
      <c r="AX30" s="840"/>
      <c r="AY30" s="840"/>
      <c r="AZ30" s="841" t="s">
        <v>547</v>
      </c>
      <c r="BA30" s="841"/>
      <c r="BB30" s="841"/>
      <c r="BC30" s="841"/>
      <c r="BD30" s="841"/>
      <c r="BE30" s="842"/>
      <c r="BF30" s="842"/>
      <c r="BG30" s="842"/>
      <c r="BH30" s="842"/>
      <c r="BI30" s="843"/>
      <c r="BJ30" s="218"/>
      <c r="BK30" s="218"/>
      <c r="BL30" s="218"/>
      <c r="BM30" s="218"/>
      <c r="BN30" s="218"/>
      <c r="BO30" s="227"/>
      <c r="BP30" s="227"/>
      <c r="BQ30" s="224">
        <v>24</v>
      </c>
      <c r="BR30" s="225"/>
      <c r="BS30" s="783"/>
      <c r="BT30" s="784"/>
      <c r="BU30" s="784"/>
      <c r="BV30" s="784"/>
      <c r="BW30" s="784"/>
      <c r="BX30" s="784"/>
      <c r="BY30" s="784"/>
      <c r="BZ30" s="784"/>
      <c r="CA30" s="784"/>
      <c r="CB30" s="784"/>
      <c r="CC30" s="784"/>
      <c r="CD30" s="784"/>
      <c r="CE30" s="784"/>
      <c r="CF30" s="784"/>
      <c r="CG30" s="785"/>
      <c r="CH30" s="786"/>
      <c r="CI30" s="787"/>
      <c r="CJ30" s="787"/>
      <c r="CK30" s="787"/>
      <c r="CL30" s="788"/>
      <c r="CM30" s="786"/>
      <c r="CN30" s="787"/>
      <c r="CO30" s="787"/>
      <c r="CP30" s="787"/>
      <c r="CQ30" s="788"/>
      <c r="CR30" s="786"/>
      <c r="CS30" s="787"/>
      <c r="CT30" s="787"/>
      <c r="CU30" s="787"/>
      <c r="CV30" s="788"/>
      <c r="CW30" s="786"/>
      <c r="CX30" s="787"/>
      <c r="CY30" s="787"/>
      <c r="CZ30" s="787"/>
      <c r="DA30" s="788"/>
      <c r="DB30" s="786"/>
      <c r="DC30" s="787"/>
      <c r="DD30" s="787"/>
      <c r="DE30" s="787"/>
      <c r="DF30" s="788"/>
      <c r="DG30" s="786"/>
      <c r="DH30" s="787"/>
      <c r="DI30" s="787"/>
      <c r="DJ30" s="787"/>
      <c r="DK30" s="788"/>
      <c r="DL30" s="786"/>
      <c r="DM30" s="787"/>
      <c r="DN30" s="787"/>
      <c r="DO30" s="787"/>
      <c r="DP30" s="788"/>
      <c r="DQ30" s="786"/>
      <c r="DR30" s="787"/>
      <c r="DS30" s="787"/>
      <c r="DT30" s="787"/>
      <c r="DU30" s="788"/>
      <c r="DV30" s="783"/>
      <c r="DW30" s="784"/>
      <c r="DX30" s="784"/>
      <c r="DY30" s="784"/>
      <c r="DZ30" s="789"/>
      <c r="EA30" s="216"/>
    </row>
    <row r="31" spans="1:131" ht="26.25" customHeight="1" x14ac:dyDescent="0.15">
      <c r="A31" s="228">
        <v>4</v>
      </c>
      <c r="B31" s="790" t="s">
        <v>370</v>
      </c>
      <c r="C31" s="791"/>
      <c r="D31" s="791"/>
      <c r="E31" s="791"/>
      <c r="F31" s="791"/>
      <c r="G31" s="791"/>
      <c r="H31" s="791"/>
      <c r="I31" s="791"/>
      <c r="J31" s="791"/>
      <c r="K31" s="791"/>
      <c r="L31" s="791"/>
      <c r="M31" s="791"/>
      <c r="N31" s="791"/>
      <c r="O31" s="791"/>
      <c r="P31" s="792"/>
      <c r="Q31" s="793">
        <v>18</v>
      </c>
      <c r="R31" s="794"/>
      <c r="S31" s="794"/>
      <c r="T31" s="794"/>
      <c r="U31" s="794"/>
      <c r="V31" s="794">
        <v>18</v>
      </c>
      <c r="W31" s="794"/>
      <c r="X31" s="794"/>
      <c r="Y31" s="794"/>
      <c r="Z31" s="794"/>
      <c r="AA31" s="794" t="s">
        <v>545</v>
      </c>
      <c r="AB31" s="794"/>
      <c r="AC31" s="794"/>
      <c r="AD31" s="794"/>
      <c r="AE31" s="795"/>
      <c r="AF31" s="796" t="s">
        <v>139</v>
      </c>
      <c r="AG31" s="797"/>
      <c r="AH31" s="797"/>
      <c r="AI31" s="797"/>
      <c r="AJ31" s="798"/>
      <c r="AK31" s="844">
        <v>14</v>
      </c>
      <c r="AL31" s="840"/>
      <c r="AM31" s="840"/>
      <c r="AN31" s="840"/>
      <c r="AO31" s="840"/>
      <c r="AP31" s="840" t="s">
        <v>546</v>
      </c>
      <c r="AQ31" s="840"/>
      <c r="AR31" s="840"/>
      <c r="AS31" s="840"/>
      <c r="AT31" s="840"/>
      <c r="AU31" s="840" t="s">
        <v>547</v>
      </c>
      <c r="AV31" s="840"/>
      <c r="AW31" s="840"/>
      <c r="AX31" s="840"/>
      <c r="AY31" s="840"/>
      <c r="AZ31" s="841" t="s">
        <v>547</v>
      </c>
      <c r="BA31" s="841"/>
      <c r="BB31" s="841"/>
      <c r="BC31" s="841"/>
      <c r="BD31" s="841"/>
      <c r="BE31" s="842"/>
      <c r="BF31" s="842"/>
      <c r="BG31" s="842"/>
      <c r="BH31" s="842"/>
      <c r="BI31" s="843"/>
      <c r="BJ31" s="218"/>
      <c r="BK31" s="218"/>
      <c r="BL31" s="218"/>
      <c r="BM31" s="218"/>
      <c r="BN31" s="218"/>
      <c r="BO31" s="227"/>
      <c r="BP31" s="227"/>
      <c r="BQ31" s="224">
        <v>25</v>
      </c>
      <c r="BR31" s="225"/>
      <c r="BS31" s="783"/>
      <c r="BT31" s="784"/>
      <c r="BU31" s="784"/>
      <c r="BV31" s="784"/>
      <c r="BW31" s="784"/>
      <c r="BX31" s="784"/>
      <c r="BY31" s="784"/>
      <c r="BZ31" s="784"/>
      <c r="CA31" s="784"/>
      <c r="CB31" s="784"/>
      <c r="CC31" s="784"/>
      <c r="CD31" s="784"/>
      <c r="CE31" s="784"/>
      <c r="CF31" s="784"/>
      <c r="CG31" s="785"/>
      <c r="CH31" s="786"/>
      <c r="CI31" s="787"/>
      <c r="CJ31" s="787"/>
      <c r="CK31" s="787"/>
      <c r="CL31" s="788"/>
      <c r="CM31" s="786"/>
      <c r="CN31" s="787"/>
      <c r="CO31" s="787"/>
      <c r="CP31" s="787"/>
      <c r="CQ31" s="788"/>
      <c r="CR31" s="786"/>
      <c r="CS31" s="787"/>
      <c r="CT31" s="787"/>
      <c r="CU31" s="787"/>
      <c r="CV31" s="788"/>
      <c r="CW31" s="786"/>
      <c r="CX31" s="787"/>
      <c r="CY31" s="787"/>
      <c r="CZ31" s="787"/>
      <c r="DA31" s="788"/>
      <c r="DB31" s="786"/>
      <c r="DC31" s="787"/>
      <c r="DD31" s="787"/>
      <c r="DE31" s="787"/>
      <c r="DF31" s="788"/>
      <c r="DG31" s="786"/>
      <c r="DH31" s="787"/>
      <c r="DI31" s="787"/>
      <c r="DJ31" s="787"/>
      <c r="DK31" s="788"/>
      <c r="DL31" s="786"/>
      <c r="DM31" s="787"/>
      <c r="DN31" s="787"/>
      <c r="DO31" s="787"/>
      <c r="DP31" s="788"/>
      <c r="DQ31" s="786"/>
      <c r="DR31" s="787"/>
      <c r="DS31" s="787"/>
      <c r="DT31" s="787"/>
      <c r="DU31" s="788"/>
      <c r="DV31" s="783"/>
      <c r="DW31" s="784"/>
      <c r="DX31" s="784"/>
      <c r="DY31" s="784"/>
      <c r="DZ31" s="789"/>
      <c r="EA31" s="216"/>
    </row>
    <row r="32" spans="1:131" ht="26.25" customHeight="1" x14ac:dyDescent="0.15">
      <c r="A32" s="228">
        <v>5</v>
      </c>
      <c r="B32" s="790" t="s">
        <v>371</v>
      </c>
      <c r="C32" s="791"/>
      <c r="D32" s="791"/>
      <c r="E32" s="791"/>
      <c r="F32" s="791"/>
      <c r="G32" s="791"/>
      <c r="H32" s="791"/>
      <c r="I32" s="791"/>
      <c r="J32" s="791"/>
      <c r="K32" s="791"/>
      <c r="L32" s="791"/>
      <c r="M32" s="791"/>
      <c r="N32" s="791"/>
      <c r="O32" s="791"/>
      <c r="P32" s="792"/>
      <c r="Q32" s="793">
        <v>2063</v>
      </c>
      <c r="R32" s="794"/>
      <c r="S32" s="794"/>
      <c r="T32" s="794"/>
      <c r="U32" s="794"/>
      <c r="V32" s="794">
        <v>1930</v>
      </c>
      <c r="W32" s="794"/>
      <c r="X32" s="794"/>
      <c r="Y32" s="794"/>
      <c r="Z32" s="794"/>
      <c r="AA32" s="794">
        <v>133</v>
      </c>
      <c r="AB32" s="794"/>
      <c r="AC32" s="794"/>
      <c r="AD32" s="794"/>
      <c r="AE32" s="795"/>
      <c r="AF32" s="796">
        <v>1123</v>
      </c>
      <c r="AG32" s="797"/>
      <c r="AH32" s="797"/>
      <c r="AI32" s="797"/>
      <c r="AJ32" s="798"/>
      <c r="AK32" s="844">
        <v>438</v>
      </c>
      <c r="AL32" s="840"/>
      <c r="AM32" s="840"/>
      <c r="AN32" s="840"/>
      <c r="AO32" s="840"/>
      <c r="AP32" s="840">
        <v>586</v>
      </c>
      <c r="AQ32" s="840"/>
      <c r="AR32" s="840"/>
      <c r="AS32" s="840"/>
      <c r="AT32" s="840"/>
      <c r="AU32" s="840">
        <v>403</v>
      </c>
      <c r="AV32" s="840"/>
      <c r="AW32" s="840"/>
      <c r="AX32" s="840"/>
      <c r="AY32" s="840"/>
      <c r="AZ32" s="841" t="s">
        <v>546</v>
      </c>
      <c r="BA32" s="841"/>
      <c r="BB32" s="841"/>
      <c r="BC32" s="841"/>
      <c r="BD32" s="841"/>
      <c r="BE32" s="842" t="s">
        <v>372</v>
      </c>
      <c r="BF32" s="842"/>
      <c r="BG32" s="842"/>
      <c r="BH32" s="842"/>
      <c r="BI32" s="843"/>
      <c r="BJ32" s="218"/>
      <c r="BK32" s="218"/>
      <c r="BL32" s="218"/>
      <c r="BM32" s="218"/>
      <c r="BN32" s="218"/>
      <c r="BO32" s="227"/>
      <c r="BP32" s="227"/>
      <c r="BQ32" s="224">
        <v>26</v>
      </c>
      <c r="BR32" s="225"/>
      <c r="BS32" s="783"/>
      <c r="BT32" s="784"/>
      <c r="BU32" s="784"/>
      <c r="BV32" s="784"/>
      <c r="BW32" s="784"/>
      <c r="BX32" s="784"/>
      <c r="BY32" s="784"/>
      <c r="BZ32" s="784"/>
      <c r="CA32" s="784"/>
      <c r="CB32" s="784"/>
      <c r="CC32" s="784"/>
      <c r="CD32" s="784"/>
      <c r="CE32" s="784"/>
      <c r="CF32" s="784"/>
      <c r="CG32" s="785"/>
      <c r="CH32" s="786"/>
      <c r="CI32" s="787"/>
      <c r="CJ32" s="787"/>
      <c r="CK32" s="787"/>
      <c r="CL32" s="788"/>
      <c r="CM32" s="786"/>
      <c r="CN32" s="787"/>
      <c r="CO32" s="787"/>
      <c r="CP32" s="787"/>
      <c r="CQ32" s="788"/>
      <c r="CR32" s="786"/>
      <c r="CS32" s="787"/>
      <c r="CT32" s="787"/>
      <c r="CU32" s="787"/>
      <c r="CV32" s="788"/>
      <c r="CW32" s="786"/>
      <c r="CX32" s="787"/>
      <c r="CY32" s="787"/>
      <c r="CZ32" s="787"/>
      <c r="DA32" s="788"/>
      <c r="DB32" s="786"/>
      <c r="DC32" s="787"/>
      <c r="DD32" s="787"/>
      <c r="DE32" s="787"/>
      <c r="DF32" s="788"/>
      <c r="DG32" s="786"/>
      <c r="DH32" s="787"/>
      <c r="DI32" s="787"/>
      <c r="DJ32" s="787"/>
      <c r="DK32" s="788"/>
      <c r="DL32" s="786"/>
      <c r="DM32" s="787"/>
      <c r="DN32" s="787"/>
      <c r="DO32" s="787"/>
      <c r="DP32" s="788"/>
      <c r="DQ32" s="786"/>
      <c r="DR32" s="787"/>
      <c r="DS32" s="787"/>
      <c r="DT32" s="787"/>
      <c r="DU32" s="788"/>
      <c r="DV32" s="783"/>
      <c r="DW32" s="784"/>
      <c r="DX32" s="784"/>
      <c r="DY32" s="784"/>
      <c r="DZ32" s="789"/>
      <c r="EA32" s="216"/>
    </row>
    <row r="33" spans="1:131" ht="26.25" customHeight="1" x14ac:dyDescent="0.15">
      <c r="A33" s="228">
        <v>6</v>
      </c>
      <c r="B33" s="790" t="s">
        <v>373</v>
      </c>
      <c r="C33" s="791"/>
      <c r="D33" s="791"/>
      <c r="E33" s="791"/>
      <c r="F33" s="791"/>
      <c r="G33" s="791"/>
      <c r="H33" s="791"/>
      <c r="I33" s="791"/>
      <c r="J33" s="791"/>
      <c r="K33" s="791"/>
      <c r="L33" s="791"/>
      <c r="M33" s="791"/>
      <c r="N33" s="791"/>
      <c r="O33" s="791"/>
      <c r="P33" s="792"/>
      <c r="Q33" s="793">
        <v>176</v>
      </c>
      <c r="R33" s="794"/>
      <c r="S33" s="794"/>
      <c r="T33" s="794"/>
      <c r="U33" s="794"/>
      <c r="V33" s="794">
        <v>174</v>
      </c>
      <c r="W33" s="794"/>
      <c r="X33" s="794"/>
      <c r="Y33" s="794"/>
      <c r="Z33" s="794"/>
      <c r="AA33" s="794">
        <v>2</v>
      </c>
      <c r="AB33" s="794"/>
      <c r="AC33" s="794"/>
      <c r="AD33" s="794"/>
      <c r="AE33" s="795"/>
      <c r="AF33" s="796">
        <v>2</v>
      </c>
      <c r="AG33" s="797"/>
      <c r="AH33" s="797"/>
      <c r="AI33" s="797"/>
      <c r="AJ33" s="798"/>
      <c r="AK33" s="844">
        <v>49</v>
      </c>
      <c r="AL33" s="840"/>
      <c r="AM33" s="840"/>
      <c r="AN33" s="840"/>
      <c r="AO33" s="840"/>
      <c r="AP33" s="840">
        <v>567</v>
      </c>
      <c r="AQ33" s="840"/>
      <c r="AR33" s="840"/>
      <c r="AS33" s="840"/>
      <c r="AT33" s="840"/>
      <c r="AU33" s="840">
        <v>331</v>
      </c>
      <c r="AV33" s="840"/>
      <c r="AW33" s="840"/>
      <c r="AX33" s="840"/>
      <c r="AY33" s="840"/>
      <c r="AZ33" s="841" t="s">
        <v>546</v>
      </c>
      <c r="BA33" s="841"/>
      <c r="BB33" s="841"/>
      <c r="BC33" s="841"/>
      <c r="BD33" s="841"/>
      <c r="BE33" s="842" t="s">
        <v>374</v>
      </c>
      <c r="BF33" s="842"/>
      <c r="BG33" s="842"/>
      <c r="BH33" s="842"/>
      <c r="BI33" s="843"/>
      <c r="BJ33" s="218"/>
      <c r="BK33" s="218"/>
      <c r="BL33" s="218"/>
      <c r="BM33" s="218"/>
      <c r="BN33" s="218"/>
      <c r="BO33" s="227"/>
      <c r="BP33" s="227"/>
      <c r="BQ33" s="224">
        <v>27</v>
      </c>
      <c r="BR33" s="225"/>
      <c r="BS33" s="783"/>
      <c r="BT33" s="784"/>
      <c r="BU33" s="784"/>
      <c r="BV33" s="784"/>
      <c r="BW33" s="784"/>
      <c r="BX33" s="784"/>
      <c r="BY33" s="784"/>
      <c r="BZ33" s="784"/>
      <c r="CA33" s="784"/>
      <c r="CB33" s="784"/>
      <c r="CC33" s="784"/>
      <c r="CD33" s="784"/>
      <c r="CE33" s="784"/>
      <c r="CF33" s="784"/>
      <c r="CG33" s="785"/>
      <c r="CH33" s="786"/>
      <c r="CI33" s="787"/>
      <c r="CJ33" s="787"/>
      <c r="CK33" s="787"/>
      <c r="CL33" s="788"/>
      <c r="CM33" s="786"/>
      <c r="CN33" s="787"/>
      <c r="CO33" s="787"/>
      <c r="CP33" s="787"/>
      <c r="CQ33" s="788"/>
      <c r="CR33" s="786"/>
      <c r="CS33" s="787"/>
      <c r="CT33" s="787"/>
      <c r="CU33" s="787"/>
      <c r="CV33" s="788"/>
      <c r="CW33" s="786"/>
      <c r="CX33" s="787"/>
      <c r="CY33" s="787"/>
      <c r="CZ33" s="787"/>
      <c r="DA33" s="788"/>
      <c r="DB33" s="786"/>
      <c r="DC33" s="787"/>
      <c r="DD33" s="787"/>
      <c r="DE33" s="787"/>
      <c r="DF33" s="788"/>
      <c r="DG33" s="786"/>
      <c r="DH33" s="787"/>
      <c r="DI33" s="787"/>
      <c r="DJ33" s="787"/>
      <c r="DK33" s="788"/>
      <c r="DL33" s="786"/>
      <c r="DM33" s="787"/>
      <c r="DN33" s="787"/>
      <c r="DO33" s="787"/>
      <c r="DP33" s="788"/>
      <c r="DQ33" s="786"/>
      <c r="DR33" s="787"/>
      <c r="DS33" s="787"/>
      <c r="DT33" s="787"/>
      <c r="DU33" s="788"/>
      <c r="DV33" s="783"/>
      <c r="DW33" s="784"/>
      <c r="DX33" s="784"/>
      <c r="DY33" s="784"/>
      <c r="DZ33" s="789"/>
      <c r="EA33" s="216"/>
    </row>
    <row r="34" spans="1:131" ht="26.25" customHeight="1" x14ac:dyDescent="0.15">
      <c r="A34" s="228">
        <v>7</v>
      </c>
      <c r="B34" s="790" t="s">
        <v>375</v>
      </c>
      <c r="C34" s="791"/>
      <c r="D34" s="791"/>
      <c r="E34" s="791"/>
      <c r="F34" s="791"/>
      <c r="G34" s="791"/>
      <c r="H34" s="791"/>
      <c r="I34" s="791"/>
      <c r="J34" s="791"/>
      <c r="K34" s="791"/>
      <c r="L34" s="791"/>
      <c r="M34" s="791"/>
      <c r="N34" s="791"/>
      <c r="O34" s="791"/>
      <c r="P34" s="792"/>
      <c r="Q34" s="793">
        <v>123</v>
      </c>
      <c r="R34" s="794"/>
      <c r="S34" s="794"/>
      <c r="T34" s="794"/>
      <c r="U34" s="794"/>
      <c r="V34" s="794">
        <v>122</v>
      </c>
      <c r="W34" s="794"/>
      <c r="X34" s="794"/>
      <c r="Y34" s="794"/>
      <c r="Z34" s="794"/>
      <c r="AA34" s="794">
        <v>1</v>
      </c>
      <c r="AB34" s="794"/>
      <c r="AC34" s="794"/>
      <c r="AD34" s="794"/>
      <c r="AE34" s="795"/>
      <c r="AF34" s="796">
        <v>1</v>
      </c>
      <c r="AG34" s="797"/>
      <c r="AH34" s="797"/>
      <c r="AI34" s="797"/>
      <c r="AJ34" s="798"/>
      <c r="AK34" s="844">
        <v>82</v>
      </c>
      <c r="AL34" s="840"/>
      <c r="AM34" s="840"/>
      <c r="AN34" s="840"/>
      <c r="AO34" s="840"/>
      <c r="AP34" s="840">
        <v>376</v>
      </c>
      <c r="AQ34" s="840"/>
      <c r="AR34" s="840"/>
      <c r="AS34" s="840"/>
      <c r="AT34" s="840"/>
      <c r="AU34" s="840">
        <v>376</v>
      </c>
      <c r="AV34" s="840"/>
      <c r="AW34" s="840"/>
      <c r="AX34" s="840"/>
      <c r="AY34" s="840"/>
      <c r="AZ34" s="841" t="s">
        <v>546</v>
      </c>
      <c r="BA34" s="841"/>
      <c r="BB34" s="841"/>
      <c r="BC34" s="841"/>
      <c r="BD34" s="841"/>
      <c r="BE34" s="842" t="s">
        <v>374</v>
      </c>
      <c r="BF34" s="842"/>
      <c r="BG34" s="842"/>
      <c r="BH34" s="842"/>
      <c r="BI34" s="843"/>
      <c r="BJ34" s="218"/>
      <c r="BK34" s="218"/>
      <c r="BL34" s="218"/>
      <c r="BM34" s="218"/>
      <c r="BN34" s="218"/>
      <c r="BO34" s="227"/>
      <c r="BP34" s="227"/>
      <c r="BQ34" s="224">
        <v>28</v>
      </c>
      <c r="BR34" s="225"/>
      <c r="BS34" s="783"/>
      <c r="BT34" s="784"/>
      <c r="BU34" s="784"/>
      <c r="BV34" s="784"/>
      <c r="BW34" s="784"/>
      <c r="BX34" s="784"/>
      <c r="BY34" s="784"/>
      <c r="BZ34" s="784"/>
      <c r="CA34" s="784"/>
      <c r="CB34" s="784"/>
      <c r="CC34" s="784"/>
      <c r="CD34" s="784"/>
      <c r="CE34" s="784"/>
      <c r="CF34" s="784"/>
      <c r="CG34" s="785"/>
      <c r="CH34" s="786"/>
      <c r="CI34" s="787"/>
      <c r="CJ34" s="787"/>
      <c r="CK34" s="787"/>
      <c r="CL34" s="788"/>
      <c r="CM34" s="786"/>
      <c r="CN34" s="787"/>
      <c r="CO34" s="787"/>
      <c r="CP34" s="787"/>
      <c r="CQ34" s="788"/>
      <c r="CR34" s="786"/>
      <c r="CS34" s="787"/>
      <c r="CT34" s="787"/>
      <c r="CU34" s="787"/>
      <c r="CV34" s="788"/>
      <c r="CW34" s="786"/>
      <c r="CX34" s="787"/>
      <c r="CY34" s="787"/>
      <c r="CZ34" s="787"/>
      <c r="DA34" s="788"/>
      <c r="DB34" s="786"/>
      <c r="DC34" s="787"/>
      <c r="DD34" s="787"/>
      <c r="DE34" s="787"/>
      <c r="DF34" s="788"/>
      <c r="DG34" s="786"/>
      <c r="DH34" s="787"/>
      <c r="DI34" s="787"/>
      <c r="DJ34" s="787"/>
      <c r="DK34" s="788"/>
      <c r="DL34" s="786"/>
      <c r="DM34" s="787"/>
      <c r="DN34" s="787"/>
      <c r="DO34" s="787"/>
      <c r="DP34" s="788"/>
      <c r="DQ34" s="786"/>
      <c r="DR34" s="787"/>
      <c r="DS34" s="787"/>
      <c r="DT34" s="787"/>
      <c r="DU34" s="788"/>
      <c r="DV34" s="783"/>
      <c r="DW34" s="784"/>
      <c r="DX34" s="784"/>
      <c r="DY34" s="784"/>
      <c r="DZ34" s="789"/>
      <c r="EA34" s="216"/>
    </row>
    <row r="35" spans="1:131" ht="26.25" customHeight="1" x14ac:dyDescent="0.15">
      <c r="A35" s="228">
        <v>8</v>
      </c>
      <c r="B35" s="790" t="s">
        <v>376</v>
      </c>
      <c r="C35" s="791"/>
      <c r="D35" s="791"/>
      <c r="E35" s="791"/>
      <c r="F35" s="791"/>
      <c r="G35" s="791"/>
      <c r="H35" s="791"/>
      <c r="I35" s="791"/>
      <c r="J35" s="791"/>
      <c r="K35" s="791"/>
      <c r="L35" s="791"/>
      <c r="M35" s="791"/>
      <c r="N35" s="791"/>
      <c r="O35" s="791"/>
      <c r="P35" s="792"/>
      <c r="Q35" s="793">
        <v>292</v>
      </c>
      <c r="R35" s="794"/>
      <c r="S35" s="794"/>
      <c r="T35" s="794"/>
      <c r="U35" s="794"/>
      <c r="V35" s="794">
        <v>291</v>
      </c>
      <c r="W35" s="794"/>
      <c r="X35" s="794"/>
      <c r="Y35" s="794"/>
      <c r="Z35" s="794"/>
      <c r="AA35" s="794">
        <v>1</v>
      </c>
      <c r="AB35" s="794"/>
      <c r="AC35" s="794"/>
      <c r="AD35" s="794"/>
      <c r="AE35" s="795"/>
      <c r="AF35" s="796">
        <v>1</v>
      </c>
      <c r="AG35" s="797"/>
      <c r="AH35" s="797"/>
      <c r="AI35" s="797"/>
      <c r="AJ35" s="798"/>
      <c r="AK35" s="844">
        <v>212</v>
      </c>
      <c r="AL35" s="840"/>
      <c r="AM35" s="840"/>
      <c r="AN35" s="840"/>
      <c r="AO35" s="840"/>
      <c r="AP35" s="840">
        <v>1063</v>
      </c>
      <c r="AQ35" s="840"/>
      <c r="AR35" s="840"/>
      <c r="AS35" s="840"/>
      <c r="AT35" s="840"/>
      <c r="AU35" s="840">
        <v>1063</v>
      </c>
      <c r="AV35" s="840"/>
      <c r="AW35" s="840"/>
      <c r="AX35" s="840"/>
      <c r="AY35" s="840"/>
      <c r="AZ35" s="841" t="s">
        <v>546</v>
      </c>
      <c r="BA35" s="841"/>
      <c r="BB35" s="841"/>
      <c r="BC35" s="841"/>
      <c r="BD35" s="841"/>
      <c r="BE35" s="842" t="s">
        <v>374</v>
      </c>
      <c r="BF35" s="842"/>
      <c r="BG35" s="842"/>
      <c r="BH35" s="842"/>
      <c r="BI35" s="843"/>
      <c r="BJ35" s="218"/>
      <c r="BK35" s="218"/>
      <c r="BL35" s="218"/>
      <c r="BM35" s="218"/>
      <c r="BN35" s="218"/>
      <c r="BO35" s="227"/>
      <c r="BP35" s="227"/>
      <c r="BQ35" s="224">
        <v>29</v>
      </c>
      <c r="BR35" s="225"/>
      <c r="BS35" s="783"/>
      <c r="BT35" s="784"/>
      <c r="BU35" s="784"/>
      <c r="BV35" s="784"/>
      <c r="BW35" s="784"/>
      <c r="BX35" s="784"/>
      <c r="BY35" s="784"/>
      <c r="BZ35" s="784"/>
      <c r="CA35" s="784"/>
      <c r="CB35" s="784"/>
      <c r="CC35" s="784"/>
      <c r="CD35" s="784"/>
      <c r="CE35" s="784"/>
      <c r="CF35" s="784"/>
      <c r="CG35" s="785"/>
      <c r="CH35" s="786"/>
      <c r="CI35" s="787"/>
      <c r="CJ35" s="787"/>
      <c r="CK35" s="787"/>
      <c r="CL35" s="788"/>
      <c r="CM35" s="786"/>
      <c r="CN35" s="787"/>
      <c r="CO35" s="787"/>
      <c r="CP35" s="787"/>
      <c r="CQ35" s="788"/>
      <c r="CR35" s="786"/>
      <c r="CS35" s="787"/>
      <c r="CT35" s="787"/>
      <c r="CU35" s="787"/>
      <c r="CV35" s="788"/>
      <c r="CW35" s="786"/>
      <c r="CX35" s="787"/>
      <c r="CY35" s="787"/>
      <c r="CZ35" s="787"/>
      <c r="DA35" s="788"/>
      <c r="DB35" s="786"/>
      <c r="DC35" s="787"/>
      <c r="DD35" s="787"/>
      <c r="DE35" s="787"/>
      <c r="DF35" s="788"/>
      <c r="DG35" s="786"/>
      <c r="DH35" s="787"/>
      <c r="DI35" s="787"/>
      <c r="DJ35" s="787"/>
      <c r="DK35" s="788"/>
      <c r="DL35" s="786"/>
      <c r="DM35" s="787"/>
      <c r="DN35" s="787"/>
      <c r="DO35" s="787"/>
      <c r="DP35" s="788"/>
      <c r="DQ35" s="786"/>
      <c r="DR35" s="787"/>
      <c r="DS35" s="787"/>
      <c r="DT35" s="787"/>
      <c r="DU35" s="788"/>
      <c r="DV35" s="783"/>
      <c r="DW35" s="784"/>
      <c r="DX35" s="784"/>
      <c r="DY35" s="784"/>
      <c r="DZ35" s="789"/>
      <c r="EA35" s="216"/>
    </row>
    <row r="36" spans="1:131" ht="26.25" customHeight="1" x14ac:dyDescent="0.15">
      <c r="A36" s="228">
        <v>9</v>
      </c>
      <c r="B36" s="790"/>
      <c r="C36" s="791"/>
      <c r="D36" s="791"/>
      <c r="E36" s="791"/>
      <c r="F36" s="791"/>
      <c r="G36" s="791"/>
      <c r="H36" s="791"/>
      <c r="I36" s="791"/>
      <c r="J36" s="791"/>
      <c r="K36" s="791"/>
      <c r="L36" s="791"/>
      <c r="M36" s="791"/>
      <c r="N36" s="791"/>
      <c r="O36" s="791"/>
      <c r="P36" s="792"/>
      <c r="Q36" s="793"/>
      <c r="R36" s="794"/>
      <c r="S36" s="794"/>
      <c r="T36" s="794"/>
      <c r="U36" s="794"/>
      <c r="V36" s="794"/>
      <c r="W36" s="794"/>
      <c r="X36" s="794"/>
      <c r="Y36" s="794"/>
      <c r="Z36" s="794"/>
      <c r="AA36" s="794"/>
      <c r="AB36" s="794"/>
      <c r="AC36" s="794"/>
      <c r="AD36" s="794"/>
      <c r="AE36" s="795"/>
      <c r="AF36" s="796"/>
      <c r="AG36" s="797"/>
      <c r="AH36" s="797"/>
      <c r="AI36" s="797"/>
      <c r="AJ36" s="798"/>
      <c r="AK36" s="844"/>
      <c r="AL36" s="840"/>
      <c r="AM36" s="840"/>
      <c r="AN36" s="840"/>
      <c r="AO36" s="840"/>
      <c r="AP36" s="840"/>
      <c r="AQ36" s="840"/>
      <c r="AR36" s="840"/>
      <c r="AS36" s="840"/>
      <c r="AT36" s="840"/>
      <c r="AU36" s="840"/>
      <c r="AV36" s="840"/>
      <c r="AW36" s="840"/>
      <c r="AX36" s="840"/>
      <c r="AY36" s="840"/>
      <c r="AZ36" s="841"/>
      <c r="BA36" s="841"/>
      <c r="BB36" s="841"/>
      <c r="BC36" s="841"/>
      <c r="BD36" s="841"/>
      <c r="BE36" s="842"/>
      <c r="BF36" s="842"/>
      <c r="BG36" s="842"/>
      <c r="BH36" s="842"/>
      <c r="BI36" s="843"/>
      <c r="BJ36" s="218"/>
      <c r="BK36" s="218"/>
      <c r="BL36" s="218"/>
      <c r="BM36" s="218"/>
      <c r="BN36" s="218"/>
      <c r="BO36" s="227"/>
      <c r="BP36" s="227"/>
      <c r="BQ36" s="224">
        <v>30</v>
      </c>
      <c r="BR36" s="225"/>
      <c r="BS36" s="783"/>
      <c r="BT36" s="784"/>
      <c r="BU36" s="784"/>
      <c r="BV36" s="784"/>
      <c r="BW36" s="784"/>
      <c r="BX36" s="784"/>
      <c r="BY36" s="784"/>
      <c r="BZ36" s="784"/>
      <c r="CA36" s="784"/>
      <c r="CB36" s="784"/>
      <c r="CC36" s="784"/>
      <c r="CD36" s="784"/>
      <c r="CE36" s="784"/>
      <c r="CF36" s="784"/>
      <c r="CG36" s="785"/>
      <c r="CH36" s="786"/>
      <c r="CI36" s="787"/>
      <c r="CJ36" s="787"/>
      <c r="CK36" s="787"/>
      <c r="CL36" s="788"/>
      <c r="CM36" s="786"/>
      <c r="CN36" s="787"/>
      <c r="CO36" s="787"/>
      <c r="CP36" s="787"/>
      <c r="CQ36" s="788"/>
      <c r="CR36" s="786"/>
      <c r="CS36" s="787"/>
      <c r="CT36" s="787"/>
      <c r="CU36" s="787"/>
      <c r="CV36" s="788"/>
      <c r="CW36" s="786"/>
      <c r="CX36" s="787"/>
      <c r="CY36" s="787"/>
      <c r="CZ36" s="787"/>
      <c r="DA36" s="788"/>
      <c r="DB36" s="786"/>
      <c r="DC36" s="787"/>
      <c r="DD36" s="787"/>
      <c r="DE36" s="787"/>
      <c r="DF36" s="788"/>
      <c r="DG36" s="786"/>
      <c r="DH36" s="787"/>
      <c r="DI36" s="787"/>
      <c r="DJ36" s="787"/>
      <c r="DK36" s="788"/>
      <c r="DL36" s="786"/>
      <c r="DM36" s="787"/>
      <c r="DN36" s="787"/>
      <c r="DO36" s="787"/>
      <c r="DP36" s="788"/>
      <c r="DQ36" s="786"/>
      <c r="DR36" s="787"/>
      <c r="DS36" s="787"/>
      <c r="DT36" s="787"/>
      <c r="DU36" s="788"/>
      <c r="DV36" s="783"/>
      <c r="DW36" s="784"/>
      <c r="DX36" s="784"/>
      <c r="DY36" s="784"/>
      <c r="DZ36" s="789"/>
      <c r="EA36" s="216"/>
    </row>
    <row r="37" spans="1:131" ht="26.25" customHeight="1" x14ac:dyDescent="0.15">
      <c r="A37" s="228">
        <v>10</v>
      </c>
      <c r="B37" s="790"/>
      <c r="C37" s="791"/>
      <c r="D37" s="791"/>
      <c r="E37" s="791"/>
      <c r="F37" s="791"/>
      <c r="G37" s="791"/>
      <c r="H37" s="791"/>
      <c r="I37" s="791"/>
      <c r="J37" s="791"/>
      <c r="K37" s="791"/>
      <c r="L37" s="791"/>
      <c r="M37" s="791"/>
      <c r="N37" s="791"/>
      <c r="O37" s="791"/>
      <c r="P37" s="792"/>
      <c r="Q37" s="793"/>
      <c r="R37" s="794"/>
      <c r="S37" s="794"/>
      <c r="T37" s="794"/>
      <c r="U37" s="794"/>
      <c r="V37" s="794"/>
      <c r="W37" s="794"/>
      <c r="X37" s="794"/>
      <c r="Y37" s="794"/>
      <c r="Z37" s="794"/>
      <c r="AA37" s="794"/>
      <c r="AB37" s="794"/>
      <c r="AC37" s="794"/>
      <c r="AD37" s="794"/>
      <c r="AE37" s="795"/>
      <c r="AF37" s="796"/>
      <c r="AG37" s="797"/>
      <c r="AH37" s="797"/>
      <c r="AI37" s="797"/>
      <c r="AJ37" s="798"/>
      <c r="AK37" s="844"/>
      <c r="AL37" s="840"/>
      <c r="AM37" s="840"/>
      <c r="AN37" s="840"/>
      <c r="AO37" s="840"/>
      <c r="AP37" s="840"/>
      <c r="AQ37" s="840"/>
      <c r="AR37" s="840"/>
      <c r="AS37" s="840"/>
      <c r="AT37" s="840"/>
      <c r="AU37" s="840"/>
      <c r="AV37" s="840"/>
      <c r="AW37" s="840"/>
      <c r="AX37" s="840"/>
      <c r="AY37" s="840"/>
      <c r="AZ37" s="841"/>
      <c r="BA37" s="841"/>
      <c r="BB37" s="841"/>
      <c r="BC37" s="841"/>
      <c r="BD37" s="841"/>
      <c r="BE37" s="842"/>
      <c r="BF37" s="842"/>
      <c r="BG37" s="842"/>
      <c r="BH37" s="842"/>
      <c r="BI37" s="843"/>
      <c r="BJ37" s="218"/>
      <c r="BK37" s="218"/>
      <c r="BL37" s="218"/>
      <c r="BM37" s="218"/>
      <c r="BN37" s="218"/>
      <c r="BO37" s="227"/>
      <c r="BP37" s="227"/>
      <c r="BQ37" s="224">
        <v>31</v>
      </c>
      <c r="BR37" s="225"/>
      <c r="BS37" s="783"/>
      <c r="BT37" s="784"/>
      <c r="BU37" s="784"/>
      <c r="BV37" s="784"/>
      <c r="BW37" s="784"/>
      <c r="BX37" s="784"/>
      <c r="BY37" s="784"/>
      <c r="BZ37" s="784"/>
      <c r="CA37" s="784"/>
      <c r="CB37" s="784"/>
      <c r="CC37" s="784"/>
      <c r="CD37" s="784"/>
      <c r="CE37" s="784"/>
      <c r="CF37" s="784"/>
      <c r="CG37" s="785"/>
      <c r="CH37" s="786"/>
      <c r="CI37" s="787"/>
      <c r="CJ37" s="787"/>
      <c r="CK37" s="787"/>
      <c r="CL37" s="788"/>
      <c r="CM37" s="786"/>
      <c r="CN37" s="787"/>
      <c r="CO37" s="787"/>
      <c r="CP37" s="787"/>
      <c r="CQ37" s="788"/>
      <c r="CR37" s="786"/>
      <c r="CS37" s="787"/>
      <c r="CT37" s="787"/>
      <c r="CU37" s="787"/>
      <c r="CV37" s="788"/>
      <c r="CW37" s="786"/>
      <c r="CX37" s="787"/>
      <c r="CY37" s="787"/>
      <c r="CZ37" s="787"/>
      <c r="DA37" s="788"/>
      <c r="DB37" s="786"/>
      <c r="DC37" s="787"/>
      <c r="DD37" s="787"/>
      <c r="DE37" s="787"/>
      <c r="DF37" s="788"/>
      <c r="DG37" s="786"/>
      <c r="DH37" s="787"/>
      <c r="DI37" s="787"/>
      <c r="DJ37" s="787"/>
      <c r="DK37" s="788"/>
      <c r="DL37" s="786"/>
      <c r="DM37" s="787"/>
      <c r="DN37" s="787"/>
      <c r="DO37" s="787"/>
      <c r="DP37" s="788"/>
      <c r="DQ37" s="786"/>
      <c r="DR37" s="787"/>
      <c r="DS37" s="787"/>
      <c r="DT37" s="787"/>
      <c r="DU37" s="788"/>
      <c r="DV37" s="783"/>
      <c r="DW37" s="784"/>
      <c r="DX37" s="784"/>
      <c r="DY37" s="784"/>
      <c r="DZ37" s="789"/>
      <c r="EA37" s="216"/>
    </row>
    <row r="38" spans="1:131" ht="26.25" customHeight="1" x14ac:dyDescent="0.15">
      <c r="A38" s="228">
        <v>11</v>
      </c>
      <c r="B38" s="790"/>
      <c r="C38" s="791"/>
      <c r="D38" s="791"/>
      <c r="E38" s="791"/>
      <c r="F38" s="791"/>
      <c r="G38" s="791"/>
      <c r="H38" s="791"/>
      <c r="I38" s="791"/>
      <c r="J38" s="791"/>
      <c r="K38" s="791"/>
      <c r="L38" s="791"/>
      <c r="M38" s="791"/>
      <c r="N38" s="791"/>
      <c r="O38" s="791"/>
      <c r="P38" s="792"/>
      <c r="Q38" s="793"/>
      <c r="R38" s="794"/>
      <c r="S38" s="794"/>
      <c r="T38" s="794"/>
      <c r="U38" s="794"/>
      <c r="V38" s="794"/>
      <c r="W38" s="794"/>
      <c r="X38" s="794"/>
      <c r="Y38" s="794"/>
      <c r="Z38" s="794"/>
      <c r="AA38" s="794"/>
      <c r="AB38" s="794"/>
      <c r="AC38" s="794"/>
      <c r="AD38" s="794"/>
      <c r="AE38" s="795"/>
      <c r="AF38" s="796"/>
      <c r="AG38" s="797"/>
      <c r="AH38" s="797"/>
      <c r="AI38" s="797"/>
      <c r="AJ38" s="798"/>
      <c r="AK38" s="844"/>
      <c r="AL38" s="840"/>
      <c r="AM38" s="840"/>
      <c r="AN38" s="840"/>
      <c r="AO38" s="840"/>
      <c r="AP38" s="840"/>
      <c r="AQ38" s="840"/>
      <c r="AR38" s="840"/>
      <c r="AS38" s="840"/>
      <c r="AT38" s="840"/>
      <c r="AU38" s="840"/>
      <c r="AV38" s="840"/>
      <c r="AW38" s="840"/>
      <c r="AX38" s="840"/>
      <c r="AY38" s="840"/>
      <c r="AZ38" s="841"/>
      <c r="BA38" s="841"/>
      <c r="BB38" s="841"/>
      <c r="BC38" s="841"/>
      <c r="BD38" s="841"/>
      <c r="BE38" s="842"/>
      <c r="BF38" s="842"/>
      <c r="BG38" s="842"/>
      <c r="BH38" s="842"/>
      <c r="BI38" s="843"/>
      <c r="BJ38" s="218"/>
      <c r="BK38" s="218"/>
      <c r="BL38" s="218"/>
      <c r="BM38" s="218"/>
      <c r="BN38" s="218"/>
      <c r="BO38" s="227"/>
      <c r="BP38" s="227"/>
      <c r="BQ38" s="224">
        <v>32</v>
      </c>
      <c r="BR38" s="225"/>
      <c r="BS38" s="783"/>
      <c r="BT38" s="784"/>
      <c r="BU38" s="784"/>
      <c r="BV38" s="784"/>
      <c r="BW38" s="784"/>
      <c r="BX38" s="784"/>
      <c r="BY38" s="784"/>
      <c r="BZ38" s="784"/>
      <c r="CA38" s="784"/>
      <c r="CB38" s="784"/>
      <c r="CC38" s="784"/>
      <c r="CD38" s="784"/>
      <c r="CE38" s="784"/>
      <c r="CF38" s="784"/>
      <c r="CG38" s="785"/>
      <c r="CH38" s="786"/>
      <c r="CI38" s="787"/>
      <c r="CJ38" s="787"/>
      <c r="CK38" s="787"/>
      <c r="CL38" s="788"/>
      <c r="CM38" s="786"/>
      <c r="CN38" s="787"/>
      <c r="CO38" s="787"/>
      <c r="CP38" s="787"/>
      <c r="CQ38" s="788"/>
      <c r="CR38" s="786"/>
      <c r="CS38" s="787"/>
      <c r="CT38" s="787"/>
      <c r="CU38" s="787"/>
      <c r="CV38" s="788"/>
      <c r="CW38" s="786"/>
      <c r="CX38" s="787"/>
      <c r="CY38" s="787"/>
      <c r="CZ38" s="787"/>
      <c r="DA38" s="788"/>
      <c r="DB38" s="786"/>
      <c r="DC38" s="787"/>
      <c r="DD38" s="787"/>
      <c r="DE38" s="787"/>
      <c r="DF38" s="788"/>
      <c r="DG38" s="786"/>
      <c r="DH38" s="787"/>
      <c r="DI38" s="787"/>
      <c r="DJ38" s="787"/>
      <c r="DK38" s="788"/>
      <c r="DL38" s="786"/>
      <c r="DM38" s="787"/>
      <c r="DN38" s="787"/>
      <c r="DO38" s="787"/>
      <c r="DP38" s="788"/>
      <c r="DQ38" s="786"/>
      <c r="DR38" s="787"/>
      <c r="DS38" s="787"/>
      <c r="DT38" s="787"/>
      <c r="DU38" s="788"/>
      <c r="DV38" s="783"/>
      <c r="DW38" s="784"/>
      <c r="DX38" s="784"/>
      <c r="DY38" s="784"/>
      <c r="DZ38" s="789"/>
      <c r="EA38" s="216"/>
    </row>
    <row r="39" spans="1:131" ht="26.25" customHeight="1" x14ac:dyDescent="0.15">
      <c r="A39" s="228">
        <v>12</v>
      </c>
      <c r="B39" s="790"/>
      <c r="C39" s="791"/>
      <c r="D39" s="791"/>
      <c r="E39" s="791"/>
      <c r="F39" s="791"/>
      <c r="G39" s="791"/>
      <c r="H39" s="791"/>
      <c r="I39" s="791"/>
      <c r="J39" s="791"/>
      <c r="K39" s="791"/>
      <c r="L39" s="791"/>
      <c r="M39" s="791"/>
      <c r="N39" s="791"/>
      <c r="O39" s="791"/>
      <c r="P39" s="792"/>
      <c r="Q39" s="793"/>
      <c r="R39" s="794"/>
      <c r="S39" s="794"/>
      <c r="T39" s="794"/>
      <c r="U39" s="794"/>
      <c r="V39" s="794"/>
      <c r="W39" s="794"/>
      <c r="X39" s="794"/>
      <c r="Y39" s="794"/>
      <c r="Z39" s="794"/>
      <c r="AA39" s="794"/>
      <c r="AB39" s="794"/>
      <c r="AC39" s="794"/>
      <c r="AD39" s="794"/>
      <c r="AE39" s="795"/>
      <c r="AF39" s="796"/>
      <c r="AG39" s="797"/>
      <c r="AH39" s="797"/>
      <c r="AI39" s="797"/>
      <c r="AJ39" s="798"/>
      <c r="AK39" s="844"/>
      <c r="AL39" s="840"/>
      <c r="AM39" s="840"/>
      <c r="AN39" s="840"/>
      <c r="AO39" s="840"/>
      <c r="AP39" s="840"/>
      <c r="AQ39" s="840"/>
      <c r="AR39" s="840"/>
      <c r="AS39" s="840"/>
      <c r="AT39" s="840"/>
      <c r="AU39" s="840"/>
      <c r="AV39" s="840"/>
      <c r="AW39" s="840"/>
      <c r="AX39" s="840"/>
      <c r="AY39" s="840"/>
      <c r="AZ39" s="841"/>
      <c r="BA39" s="841"/>
      <c r="BB39" s="841"/>
      <c r="BC39" s="841"/>
      <c r="BD39" s="841"/>
      <c r="BE39" s="842"/>
      <c r="BF39" s="842"/>
      <c r="BG39" s="842"/>
      <c r="BH39" s="842"/>
      <c r="BI39" s="843"/>
      <c r="BJ39" s="218"/>
      <c r="BK39" s="218"/>
      <c r="BL39" s="218"/>
      <c r="BM39" s="218"/>
      <c r="BN39" s="218"/>
      <c r="BO39" s="227"/>
      <c r="BP39" s="227"/>
      <c r="BQ39" s="224">
        <v>33</v>
      </c>
      <c r="BR39" s="225"/>
      <c r="BS39" s="783"/>
      <c r="BT39" s="784"/>
      <c r="BU39" s="784"/>
      <c r="BV39" s="784"/>
      <c r="BW39" s="784"/>
      <c r="BX39" s="784"/>
      <c r="BY39" s="784"/>
      <c r="BZ39" s="784"/>
      <c r="CA39" s="784"/>
      <c r="CB39" s="784"/>
      <c r="CC39" s="784"/>
      <c r="CD39" s="784"/>
      <c r="CE39" s="784"/>
      <c r="CF39" s="784"/>
      <c r="CG39" s="785"/>
      <c r="CH39" s="786"/>
      <c r="CI39" s="787"/>
      <c r="CJ39" s="787"/>
      <c r="CK39" s="787"/>
      <c r="CL39" s="788"/>
      <c r="CM39" s="786"/>
      <c r="CN39" s="787"/>
      <c r="CO39" s="787"/>
      <c r="CP39" s="787"/>
      <c r="CQ39" s="788"/>
      <c r="CR39" s="786"/>
      <c r="CS39" s="787"/>
      <c r="CT39" s="787"/>
      <c r="CU39" s="787"/>
      <c r="CV39" s="788"/>
      <c r="CW39" s="786"/>
      <c r="CX39" s="787"/>
      <c r="CY39" s="787"/>
      <c r="CZ39" s="787"/>
      <c r="DA39" s="788"/>
      <c r="DB39" s="786"/>
      <c r="DC39" s="787"/>
      <c r="DD39" s="787"/>
      <c r="DE39" s="787"/>
      <c r="DF39" s="788"/>
      <c r="DG39" s="786"/>
      <c r="DH39" s="787"/>
      <c r="DI39" s="787"/>
      <c r="DJ39" s="787"/>
      <c r="DK39" s="788"/>
      <c r="DL39" s="786"/>
      <c r="DM39" s="787"/>
      <c r="DN39" s="787"/>
      <c r="DO39" s="787"/>
      <c r="DP39" s="788"/>
      <c r="DQ39" s="786"/>
      <c r="DR39" s="787"/>
      <c r="DS39" s="787"/>
      <c r="DT39" s="787"/>
      <c r="DU39" s="788"/>
      <c r="DV39" s="783"/>
      <c r="DW39" s="784"/>
      <c r="DX39" s="784"/>
      <c r="DY39" s="784"/>
      <c r="DZ39" s="789"/>
      <c r="EA39" s="216"/>
    </row>
    <row r="40" spans="1:131" ht="26.25" customHeight="1" x14ac:dyDescent="0.15">
      <c r="A40" s="224">
        <v>13</v>
      </c>
      <c r="B40" s="790"/>
      <c r="C40" s="791"/>
      <c r="D40" s="791"/>
      <c r="E40" s="791"/>
      <c r="F40" s="791"/>
      <c r="G40" s="791"/>
      <c r="H40" s="791"/>
      <c r="I40" s="791"/>
      <c r="J40" s="791"/>
      <c r="K40" s="791"/>
      <c r="L40" s="791"/>
      <c r="M40" s="791"/>
      <c r="N40" s="791"/>
      <c r="O40" s="791"/>
      <c r="P40" s="792"/>
      <c r="Q40" s="793"/>
      <c r="R40" s="794"/>
      <c r="S40" s="794"/>
      <c r="T40" s="794"/>
      <c r="U40" s="794"/>
      <c r="V40" s="794"/>
      <c r="W40" s="794"/>
      <c r="X40" s="794"/>
      <c r="Y40" s="794"/>
      <c r="Z40" s="794"/>
      <c r="AA40" s="794"/>
      <c r="AB40" s="794"/>
      <c r="AC40" s="794"/>
      <c r="AD40" s="794"/>
      <c r="AE40" s="795"/>
      <c r="AF40" s="796"/>
      <c r="AG40" s="797"/>
      <c r="AH40" s="797"/>
      <c r="AI40" s="797"/>
      <c r="AJ40" s="798"/>
      <c r="AK40" s="844"/>
      <c r="AL40" s="840"/>
      <c r="AM40" s="840"/>
      <c r="AN40" s="840"/>
      <c r="AO40" s="840"/>
      <c r="AP40" s="840"/>
      <c r="AQ40" s="840"/>
      <c r="AR40" s="840"/>
      <c r="AS40" s="840"/>
      <c r="AT40" s="840"/>
      <c r="AU40" s="840"/>
      <c r="AV40" s="840"/>
      <c r="AW40" s="840"/>
      <c r="AX40" s="840"/>
      <c r="AY40" s="840"/>
      <c r="AZ40" s="841"/>
      <c r="BA40" s="841"/>
      <c r="BB40" s="841"/>
      <c r="BC40" s="841"/>
      <c r="BD40" s="841"/>
      <c r="BE40" s="842"/>
      <c r="BF40" s="842"/>
      <c r="BG40" s="842"/>
      <c r="BH40" s="842"/>
      <c r="BI40" s="843"/>
      <c r="BJ40" s="218"/>
      <c r="BK40" s="218"/>
      <c r="BL40" s="218"/>
      <c r="BM40" s="218"/>
      <c r="BN40" s="218"/>
      <c r="BO40" s="227"/>
      <c r="BP40" s="227"/>
      <c r="BQ40" s="224">
        <v>34</v>
      </c>
      <c r="BR40" s="225"/>
      <c r="BS40" s="783"/>
      <c r="BT40" s="784"/>
      <c r="BU40" s="784"/>
      <c r="BV40" s="784"/>
      <c r="BW40" s="784"/>
      <c r="BX40" s="784"/>
      <c r="BY40" s="784"/>
      <c r="BZ40" s="784"/>
      <c r="CA40" s="784"/>
      <c r="CB40" s="784"/>
      <c r="CC40" s="784"/>
      <c r="CD40" s="784"/>
      <c r="CE40" s="784"/>
      <c r="CF40" s="784"/>
      <c r="CG40" s="785"/>
      <c r="CH40" s="786"/>
      <c r="CI40" s="787"/>
      <c r="CJ40" s="787"/>
      <c r="CK40" s="787"/>
      <c r="CL40" s="788"/>
      <c r="CM40" s="786"/>
      <c r="CN40" s="787"/>
      <c r="CO40" s="787"/>
      <c r="CP40" s="787"/>
      <c r="CQ40" s="788"/>
      <c r="CR40" s="786"/>
      <c r="CS40" s="787"/>
      <c r="CT40" s="787"/>
      <c r="CU40" s="787"/>
      <c r="CV40" s="788"/>
      <c r="CW40" s="786"/>
      <c r="CX40" s="787"/>
      <c r="CY40" s="787"/>
      <c r="CZ40" s="787"/>
      <c r="DA40" s="788"/>
      <c r="DB40" s="786"/>
      <c r="DC40" s="787"/>
      <c r="DD40" s="787"/>
      <c r="DE40" s="787"/>
      <c r="DF40" s="788"/>
      <c r="DG40" s="786"/>
      <c r="DH40" s="787"/>
      <c r="DI40" s="787"/>
      <c r="DJ40" s="787"/>
      <c r="DK40" s="788"/>
      <c r="DL40" s="786"/>
      <c r="DM40" s="787"/>
      <c r="DN40" s="787"/>
      <c r="DO40" s="787"/>
      <c r="DP40" s="788"/>
      <c r="DQ40" s="786"/>
      <c r="DR40" s="787"/>
      <c r="DS40" s="787"/>
      <c r="DT40" s="787"/>
      <c r="DU40" s="788"/>
      <c r="DV40" s="783"/>
      <c r="DW40" s="784"/>
      <c r="DX40" s="784"/>
      <c r="DY40" s="784"/>
      <c r="DZ40" s="789"/>
      <c r="EA40" s="216"/>
    </row>
    <row r="41" spans="1:131" ht="26.25" customHeight="1" x14ac:dyDescent="0.15">
      <c r="A41" s="224">
        <v>14</v>
      </c>
      <c r="B41" s="790"/>
      <c r="C41" s="791"/>
      <c r="D41" s="791"/>
      <c r="E41" s="791"/>
      <c r="F41" s="791"/>
      <c r="G41" s="791"/>
      <c r="H41" s="791"/>
      <c r="I41" s="791"/>
      <c r="J41" s="791"/>
      <c r="K41" s="791"/>
      <c r="L41" s="791"/>
      <c r="M41" s="791"/>
      <c r="N41" s="791"/>
      <c r="O41" s="791"/>
      <c r="P41" s="792"/>
      <c r="Q41" s="793"/>
      <c r="R41" s="794"/>
      <c r="S41" s="794"/>
      <c r="T41" s="794"/>
      <c r="U41" s="794"/>
      <c r="V41" s="794"/>
      <c r="W41" s="794"/>
      <c r="X41" s="794"/>
      <c r="Y41" s="794"/>
      <c r="Z41" s="794"/>
      <c r="AA41" s="794"/>
      <c r="AB41" s="794"/>
      <c r="AC41" s="794"/>
      <c r="AD41" s="794"/>
      <c r="AE41" s="795"/>
      <c r="AF41" s="796"/>
      <c r="AG41" s="797"/>
      <c r="AH41" s="797"/>
      <c r="AI41" s="797"/>
      <c r="AJ41" s="798"/>
      <c r="AK41" s="844"/>
      <c r="AL41" s="840"/>
      <c r="AM41" s="840"/>
      <c r="AN41" s="840"/>
      <c r="AO41" s="840"/>
      <c r="AP41" s="840"/>
      <c r="AQ41" s="840"/>
      <c r="AR41" s="840"/>
      <c r="AS41" s="840"/>
      <c r="AT41" s="840"/>
      <c r="AU41" s="840"/>
      <c r="AV41" s="840"/>
      <c r="AW41" s="840"/>
      <c r="AX41" s="840"/>
      <c r="AY41" s="840"/>
      <c r="AZ41" s="841"/>
      <c r="BA41" s="841"/>
      <c r="BB41" s="841"/>
      <c r="BC41" s="841"/>
      <c r="BD41" s="841"/>
      <c r="BE41" s="842"/>
      <c r="BF41" s="842"/>
      <c r="BG41" s="842"/>
      <c r="BH41" s="842"/>
      <c r="BI41" s="843"/>
      <c r="BJ41" s="218"/>
      <c r="BK41" s="218"/>
      <c r="BL41" s="218"/>
      <c r="BM41" s="218"/>
      <c r="BN41" s="218"/>
      <c r="BO41" s="227"/>
      <c r="BP41" s="227"/>
      <c r="BQ41" s="224">
        <v>35</v>
      </c>
      <c r="BR41" s="225"/>
      <c r="BS41" s="783"/>
      <c r="BT41" s="784"/>
      <c r="BU41" s="784"/>
      <c r="BV41" s="784"/>
      <c r="BW41" s="784"/>
      <c r="BX41" s="784"/>
      <c r="BY41" s="784"/>
      <c r="BZ41" s="784"/>
      <c r="CA41" s="784"/>
      <c r="CB41" s="784"/>
      <c r="CC41" s="784"/>
      <c r="CD41" s="784"/>
      <c r="CE41" s="784"/>
      <c r="CF41" s="784"/>
      <c r="CG41" s="785"/>
      <c r="CH41" s="786"/>
      <c r="CI41" s="787"/>
      <c r="CJ41" s="787"/>
      <c r="CK41" s="787"/>
      <c r="CL41" s="788"/>
      <c r="CM41" s="786"/>
      <c r="CN41" s="787"/>
      <c r="CO41" s="787"/>
      <c r="CP41" s="787"/>
      <c r="CQ41" s="788"/>
      <c r="CR41" s="786"/>
      <c r="CS41" s="787"/>
      <c r="CT41" s="787"/>
      <c r="CU41" s="787"/>
      <c r="CV41" s="788"/>
      <c r="CW41" s="786"/>
      <c r="CX41" s="787"/>
      <c r="CY41" s="787"/>
      <c r="CZ41" s="787"/>
      <c r="DA41" s="788"/>
      <c r="DB41" s="786"/>
      <c r="DC41" s="787"/>
      <c r="DD41" s="787"/>
      <c r="DE41" s="787"/>
      <c r="DF41" s="788"/>
      <c r="DG41" s="786"/>
      <c r="DH41" s="787"/>
      <c r="DI41" s="787"/>
      <c r="DJ41" s="787"/>
      <c r="DK41" s="788"/>
      <c r="DL41" s="786"/>
      <c r="DM41" s="787"/>
      <c r="DN41" s="787"/>
      <c r="DO41" s="787"/>
      <c r="DP41" s="788"/>
      <c r="DQ41" s="786"/>
      <c r="DR41" s="787"/>
      <c r="DS41" s="787"/>
      <c r="DT41" s="787"/>
      <c r="DU41" s="788"/>
      <c r="DV41" s="783"/>
      <c r="DW41" s="784"/>
      <c r="DX41" s="784"/>
      <c r="DY41" s="784"/>
      <c r="DZ41" s="789"/>
      <c r="EA41" s="216"/>
    </row>
    <row r="42" spans="1:131" ht="26.25" customHeight="1" x14ac:dyDescent="0.15">
      <c r="A42" s="224">
        <v>15</v>
      </c>
      <c r="B42" s="790"/>
      <c r="C42" s="791"/>
      <c r="D42" s="791"/>
      <c r="E42" s="791"/>
      <c r="F42" s="791"/>
      <c r="G42" s="791"/>
      <c r="H42" s="791"/>
      <c r="I42" s="791"/>
      <c r="J42" s="791"/>
      <c r="K42" s="791"/>
      <c r="L42" s="791"/>
      <c r="M42" s="791"/>
      <c r="N42" s="791"/>
      <c r="O42" s="791"/>
      <c r="P42" s="792"/>
      <c r="Q42" s="793"/>
      <c r="R42" s="794"/>
      <c r="S42" s="794"/>
      <c r="T42" s="794"/>
      <c r="U42" s="794"/>
      <c r="V42" s="794"/>
      <c r="W42" s="794"/>
      <c r="X42" s="794"/>
      <c r="Y42" s="794"/>
      <c r="Z42" s="794"/>
      <c r="AA42" s="794"/>
      <c r="AB42" s="794"/>
      <c r="AC42" s="794"/>
      <c r="AD42" s="794"/>
      <c r="AE42" s="795"/>
      <c r="AF42" s="796"/>
      <c r="AG42" s="797"/>
      <c r="AH42" s="797"/>
      <c r="AI42" s="797"/>
      <c r="AJ42" s="798"/>
      <c r="AK42" s="844"/>
      <c r="AL42" s="840"/>
      <c r="AM42" s="840"/>
      <c r="AN42" s="840"/>
      <c r="AO42" s="840"/>
      <c r="AP42" s="840"/>
      <c r="AQ42" s="840"/>
      <c r="AR42" s="840"/>
      <c r="AS42" s="840"/>
      <c r="AT42" s="840"/>
      <c r="AU42" s="840"/>
      <c r="AV42" s="840"/>
      <c r="AW42" s="840"/>
      <c r="AX42" s="840"/>
      <c r="AY42" s="840"/>
      <c r="AZ42" s="841"/>
      <c r="BA42" s="841"/>
      <c r="BB42" s="841"/>
      <c r="BC42" s="841"/>
      <c r="BD42" s="841"/>
      <c r="BE42" s="842"/>
      <c r="BF42" s="842"/>
      <c r="BG42" s="842"/>
      <c r="BH42" s="842"/>
      <c r="BI42" s="843"/>
      <c r="BJ42" s="218"/>
      <c r="BK42" s="218"/>
      <c r="BL42" s="218"/>
      <c r="BM42" s="218"/>
      <c r="BN42" s="218"/>
      <c r="BO42" s="227"/>
      <c r="BP42" s="227"/>
      <c r="BQ42" s="224">
        <v>36</v>
      </c>
      <c r="BR42" s="225"/>
      <c r="BS42" s="783"/>
      <c r="BT42" s="784"/>
      <c r="BU42" s="784"/>
      <c r="BV42" s="784"/>
      <c r="BW42" s="784"/>
      <c r="BX42" s="784"/>
      <c r="BY42" s="784"/>
      <c r="BZ42" s="784"/>
      <c r="CA42" s="784"/>
      <c r="CB42" s="784"/>
      <c r="CC42" s="784"/>
      <c r="CD42" s="784"/>
      <c r="CE42" s="784"/>
      <c r="CF42" s="784"/>
      <c r="CG42" s="785"/>
      <c r="CH42" s="786"/>
      <c r="CI42" s="787"/>
      <c r="CJ42" s="787"/>
      <c r="CK42" s="787"/>
      <c r="CL42" s="788"/>
      <c r="CM42" s="786"/>
      <c r="CN42" s="787"/>
      <c r="CO42" s="787"/>
      <c r="CP42" s="787"/>
      <c r="CQ42" s="788"/>
      <c r="CR42" s="786"/>
      <c r="CS42" s="787"/>
      <c r="CT42" s="787"/>
      <c r="CU42" s="787"/>
      <c r="CV42" s="788"/>
      <c r="CW42" s="786"/>
      <c r="CX42" s="787"/>
      <c r="CY42" s="787"/>
      <c r="CZ42" s="787"/>
      <c r="DA42" s="788"/>
      <c r="DB42" s="786"/>
      <c r="DC42" s="787"/>
      <c r="DD42" s="787"/>
      <c r="DE42" s="787"/>
      <c r="DF42" s="788"/>
      <c r="DG42" s="786"/>
      <c r="DH42" s="787"/>
      <c r="DI42" s="787"/>
      <c r="DJ42" s="787"/>
      <c r="DK42" s="788"/>
      <c r="DL42" s="786"/>
      <c r="DM42" s="787"/>
      <c r="DN42" s="787"/>
      <c r="DO42" s="787"/>
      <c r="DP42" s="788"/>
      <c r="DQ42" s="786"/>
      <c r="DR42" s="787"/>
      <c r="DS42" s="787"/>
      <c r="DT42" s="787"/>
      <c r="DU42" s="788"/>
      <c r="DV42" s="783"/>
      <c r="DW42" s="784"/>
      <c r="DX42" s="784"/>
      <c r="DY42" s="784"/>
      <c r="DZ42" s="789"/>
      <c r="EA42" s="216"/>
    </row>
    <row r="43" spans="1:131" ht="26.25" customHeight="1" x14ac:dyDescent="0.15">
      <c r="A43" s="224">
        <v>16</v>
      </c>
      <c r="B43" s="790"/>
      <c r="C43" s="791"/>
      <c r="D43" s="791"/>
      <c r="E43" s="791"/>
      <c r="F43" s="791"/>
      <c r="G43" s="791"/>
      <c r="H43" s="791"/>
      <c r="I43" s="791"/>
      <c r="J43" s="791"/>
      <c r="K43" s="791"/>
      <c r="L43" s="791"/>
      <c r="M43" s="791"/>
      <c r="N43" s="791"/>
      <c r="O43" s="791"/>
      <c r="P43" s="792"/>
      <c r="Q43" s="793"/>
      <c r="R43" s="794"/>
      <c r="S43" s="794"/>
      <c r="T43" s="794"/>
      <c r="U43" s="794"/>
      <c r="V43" s="794"/>
      <c r="W43" s="794"/>
      <c r="X43" s="794"/>
      <c r="Y43" s="794"/>
      <c r="Z43" s="794"/>
      <c r="AA43" s="794"/>
      <c r="AB43" s="794"/>
      <c r="AC43" s="794"/>
      <c r="AD43" s="794"/>
      <c r="AE43" s="795"/>
      <c r="AF43" s="796"/>
      <c r="AG43" s="797"/>
      <c r="AH43" s="797"/>
      <c r="AI43" s="797"/>
      <c r="AJ43" s="798"/>
      <c r="AK43" s="844"/>
      <c r="AL43" s="840"/>
      <c r="AM43" s="840"/>
      <c r="AN43" s="840"/>
      <c r="AO43" s="840"/>
      <c r="AP43" s="840"/>
      <c r="AQ43" s="840"/>
      <c r="AR43" s="840"/>
      <c r="AS43" s="840"/>
      <c r="AT43" s="840"/>
      <c r="AU43" s="840"/>
      <c r="AV43" s="840"/>
      <c r="AW43" s="840"/>
      <c r="AX43" s="840"/>
      <c r="AY43" s="840"/>
      <c r="AZ43" s="841"/>
      <c r="BA43" s="841"/>
      <c r="BB43" s="841"/>
      <c r="BC43" s="841"/>
      <c r="BD43" s="841"/>
      <c r="BE43" s="842"/>
      <c r="BF43" s="842"/>
      <c r="BG43" s="842"/>
      <c r="BH43" s="842"/>
      <c r="BI43" s="843"/>
      <c r="BJ43" s="218"/>
      <c r="BK43" s="218"/>
      <c r="BL43" s="218"/>
      <c r="BM43" s="218"/>
      <c r="BN43" s="218"/>
      <c r="BO43" s="227"/>
      <c r="BP43" s="227"/>
      <c r="BQ43" s="224">
        <v>37</v>
      </c>
      <c r="BR43" s="225"/>
      <c r="BS43" s="783"/>
      <c r="BT43" s="784"/>
      <c r="BU43" s="784"/>
      <c r="BV43" s="784"/>
      <c r="BW43" s="784"/>
      <c r="BX43" s="784"/>
      <c r="BY43" s="784"/>
      <c r="BZ43" s="784"/>
      <c r="CA43" s="784"/>
      <c r="CB43" s="784"/>
      <c r="CC43" s="784"/>
      <c r="CD43" s="784"/>
      <c r="CE43" s="784"/>
      <c r="CF43" s="784"/>
      <c r="CG43" s="785"/>
      <c r="CH43" s="786"/>
      <c r="CI43" s="787"/>
      <c r="CJ43" s="787"/>
      <c r="CK43" s="787"/>
      <c r="CL43" s="788"/>
      <c r="CM43" s="786"/>
      <c r="CN43" s="787"/>
      <c r="CO43" s="787"/>
      <c r="CP43" s="787"/>
      <c r="CQ43" s="788"/>
      <c r="CR43" s="786"/>
      <c r="CS43" s="787"/>
      <c r="CT43" s="787"/>
      <c r="CU43" s="787"/>
      <c r="CV43" s="788"/>
      <c r="CW43" s="786"/>
      <c r="CX43" s="787"/>
      <c r="CY43" s="787"/>
      <c r="CZ43" s="787"/>
      <c r="DA43" s="788"/>
      <c r="DB43" s="786"/>
      <c r="DC43" s="787"/>
      <c r="DD43" s="787"/>
      <c r="DE43" s="787"/>
      <c r="DF43" s="788"/>
      <c r="DG43" s="786"/>
      <c r="DH43" s="787"/>
      <c r="DI43" s="787"/>
      <c r="DJ43" s="787"/>
      <c r="DK43" s="788"/>
      <c r="DL43" s="786"/>
      <c r="DM43" s="787"/>
      <c r="DN43" s="787"/>
      <c r="DO43" s="787"/>
      <c r="DP43" s="788"/>
      <c r="DQ43" s="786"/>
      <c r="DR43" s="787"/>
      <c r="DS43" s="787"/>
      <c r="DT43" s="787"/>
      <c r="DU43" s="788"/>
      <c r="DV43" s="783"/>
      <c r="DW43" s="784"/>
      <c r="DX43" s="784"/>
      <c r="DY43" s="784"/>
      <c r="DZ43" s="789"/>
      <c r="EA43" s="216"/>
    </row>
    <row r="44" spans="1:131" ht="26.25" customHeight="1" x14ac:dyDescent="0.15">
      <c r="A44" s="224">
        <v>17</v>
      </c>
      <c r="B44" s="790"/>
      <c r="C44" s="791"/>
      <c r="D44" s="791"/>
      <c r="E44" s="791"/>
      <c r="F44" s="791"/>
      <c r="G44" s="791"/>
      <c r="H44" s="791"/>
      <c r="I44" s="791"/>
      <c r="J44" s="791"/>
      <c r="K44" s="791"/>
      <c r="L44" s="791"/>
      <c r="M44" s="791"/>
      <c r="N44" s="791"/>
      <c r="O44" s="791"/>
      <c r="P44" s="792"/>
      <c r="Q44" s="793"/>
      <c r="R44" s="794"/>
      <c r="S44" s="794"/>
      <c r="T44" s="794"/>
      <c r="U44" s="794"/>
      <c r="V44" s="794"/>
      <c r="W44" s="794"/>
      <c r="X44" s="794"/>
      <c r="Y44" s="794"/>
      <c r="Z44" s="794"/>
      <c r="AA44" s="794"/>
      <c r="AB44" s="794"/>
      <c r="AC44" s="794"/>
      <c r="AD44" s="794"/>
      <c r="AE44" s="795"/>
      <c r="AF44" s="796"/>
      <c r="AG44" s="797"/>
      <c r="AH44" s="797"/>
      <c r="AI44" s="797"/>
      <c r="AJ44" s="798"/>
      <c r="AK44" s="844"/>
      <c r="AL44" s="840"/>
      <c r="AM44" s="840"/>
      <c r="AN44" s="840"/>
      <c r="AO44" s="840"/>
      <c r="AP44" s="840"/>
      <c r="AQ44" s="840"/>
      <c r="AR44" s="840"/>
      <c r="AS44" s="840"/>
      <c r="AT44" s="840"/>
      <c r="AU44" s="840"/>
      <c r="AV44" s="840"/>
      <c r="AW44" s="840"/>
      <c r="AX44" s="840"/>
      <c r="AY44" s="840"/>
      <c r="AZ44" s="841"/>
      <c r="BA44" s="841"/>
      <c r="BB44" s="841"/>
      <c r="BC44" s="841"/>
      <c r="BD44" s="841"/>
      <c r="BE44" s="842"/>
      <c r="BF44" s="842"/>
      <c r="BG44" s="842"/>
      <c r="BH44" s="842"/>
      <c r="BI44" s="843"/>
      <c r="BJ44" s="218"/>
      <c r="BK44" s="218"/>
      <c r="BL44" s="218"/>
      <c r="BM44" s="218"/>
      <c r="BN44" s="218"/>
      <c r="BO44" s="227"/>
      <c r="BP44" s="227"/>
      <c r="BQ44" s="224">
        <v>38</v>
      </c>
      <c r="BR44" s="225"/>
      <c r="BS44" s="783"/>
      <c r="BT44" s="784"/>
      <c r="BU44" s="784"/>
      <c r="BV44" s="784"/>
      <c r="BW44" s="784"/>
      <c r="BX44" s="784"/>
      <c r="BY44" s="784"/>
      <c r="BZ44" s="784"/>
      <c r="CA44" s="784"/>
      <c r="CB44" s="784"/>
      <c r="CC44" s="784"/>
      <c r="CD44" s="784"/>
      <c r="CE44" s="784"/>
      <c r="CF44" s="784"/>
      <c r="CG44" s="785"/>
      <c r="CH44" s="786"/>
      <c r="CI44" s="787"/>
      <c r="CJ44" s="787"/>
      <c r="CK44" s="787"/>
      <c r="CL44" s="788"/>
      <c r="CM44" s="786"/>
      <c r="CN44" s="787"/>
      <c r="CO44" s="787"/>
      <c r="CP44" s="787"/>
      <c r="CQ44" s="788"/>
      <c r="CR44" s="786"/>
      <c r="CS44" s="787"/>
      <c r="CT44" s="787"/>
      <c r="CU44" s="787"/>
      <c r="CV44" s="788"/>
      <c r="CW44" s="786"/>
      <c r="CX44" s="787"/>
      <c r="CY44" s="787"/>
      <c r="CZ44" s="787"/>
      <c r="DA44" s="788"/>
      <c r="DB44" s="786"/>
      <c r="DC44" s="787"/>
      <c r="DD44" s="787"/>
      <c r="DE44" s="787"/>
      <c r="DF44" s="788"/>
      <c r="DG44" s="786"/>
      <c r="DH44" s="787"/>
      <c r="DI44" s="787"/>
      <c r="DJ44" s="787"/>
      <c r="DK44" s="788"/>
      <c r="DL44" s="786"/>
      <c r="DM44" s="787"/>
      <c r="DN44" s="787"/>
      <c r="DO44" s="787"/>
      <c r="DP44" s="788"/>
      <c r="DQ44" s="786"/>
      <c r="DR44" s="787"/>
      <c r="DS44" s="787"/>
      <c r="DT44" s="787"/>
      <c r="DU44" s="788"/>
      <c r="DV44" s="783"/>
      <c r="DW44" s="784"/>
      <c r="DX44" s="784"/>
      <c r="DY44" s="784"/>
      <c r="DZ44" s="789"/>
      <c r="EA44" s="216"/>
    </row>
    <row r="45" spans="1:131" ht="26.25" customHeight="1" x14ac:dyDescent="0.15">
      <c r="A45" s="224">
        <v>18</v>
      </c>
      <c r="B45" s="790"/>
      <c r="C45" s="791"/>
      <c r="D45" s="791"/>
      <c r="E45" s="791"/>
      <c r="F45" s="791"/>
      <c r="G45" s="791"/>
      <c r="H45" s="791"/>
      <c r="I45" s="791"/>
      <c r="J45" s="791"/>
      <c r="K45" s="791"/>
      <c r="L45" s="791"/>
      <c r="M45" s="791"/>
      <c r="N45" s="791"/>
      <c r="O45" s="791"/>
      <c r="P45" s="792"/>
      <c r="Q45" s="793"/>
      <c r="R45" s="794"/>
      <c r="S45" s="794"/>
      <c r="T45" s="794"/>
      <c r="U45" s="794"/>
      <c r="V45" s="794"/>
      <c r="W45" s="794"/>
      <c r="X45" s="794"/>
      <c r="Y45" s="794"/>
      <c r="Z45" s="794"/>
      <c r="AA45" s="794"/>
      <c r="AB45" s="794"/>
      <c r="AC45" s="794"/>
      <c r="AD45" s="794"/>
      <c r="AE45" s="795"/>
      <c r="AF45" s="796"/>
      <c r="AG45" s="797"/>
      <c r="AH45" s="797"/>
      <c r="AI45" s="797"/>
      <c r="AJ45" s="798"/>
      <c r="AK45" s="844"/>
      <c r="AL45" s="840"/>
      <c r="AM45" s="840"/>
      <c r="AN45" s="840"/>
      <c r="AO45" s="840"/>
      <c r="AP45" s="840"/>
      <c r="AQ45" s="840"/>
      <c r="AR45" s="840"/>
      <c r="AS45" s="840"/>
      <c r="AT45" s="840"/>
      <c r="AU45" s="840"/>
      <c r="AV45" s="840"/>
      <c r="AW45" s="840"/>
      <c r="AX45" s="840"/>
      <c r="AY45" s="840"/>
      <c r="AZ45" s="841"/>
      <c r="BA45" s="841"/>
      <c r="BB45" s="841"/>
      <c r="BC45" s="841"/>
      <c r="BD45" s="841"/>
      <c r="BE45" s="842"/>
      <c r="BF45" s="842"/>
      <c r="BG45" s="842"/>
      <c r="BH45" s="842"/>
      <c r="BI45" s="843"/>
      <c r="BJ45" s="218"/>
      <c r="BK45" s="218"/>
      <c r="BL45" s="218"/>
      <c r="BM45" s="218"/>
      <c r="BN45" s="218"/>
      <c r="BO45" s="227"/>
      <c r="BP45" s="227"/>
      <c r="BQ45" s="224">
        <v>39</v>
      </c>
      <c r="BR45" s="225"/>
      <c r="BS45" s="783"/>
      <c r="BT45" s="784"/>
      <c r="BU45" s="784"/>
      <c r="BV45" s="784"/>
      <c r="BW45" s="784"/>
      <c r="BX45" s="784"/>
      <c r="BY45" s="784"/>
      <c r="BZ45" s="784"/>
      <c r="CA45" s="784"/>
      <c r="CB45" s="784"/>
      <c r="CC45" s="784"/>
      <c r="CD45" s="784"/>
      <c r="CE45" s="784"/>
      <c r="CF45" s="784"/>
      <c r="CG45" s="785"/>
      <c r="CH45" s="786"/>
      <c r="CI45" s="787"/>
      <c r="CJ45" s="787"/>
      <c r="CK45" s="787"/>
      <c r="CL45" s="788"/>
      <c r="CM45" s="786"/>
      <c r="CN45" s="787"/>
      <c r="CO45" s="787"/>
      <c r="CP45" s="787"/>
      <c r="CQ45" s="788"/>
      <c r="CR45" s="786"/>
      <c r="CS45" s="787"/>
      <c r="CT45" s="787"/>
      <c r="CU45" s="787"/>
      <c r="CV45" s="788"/>
      <c r="CW45" s="786"/>
      <c r="CX45" s="787"/>
      <c r="CY45" s="787"/>
      <c r="CZ45" s="787"/>
      <c r="DA45" s="788"/>
      <c r="DB45" s="786"/>
      <c r="DC45" s="787"/>
      <c r="DD45" s="787"/>
      <c r="DE45" s="787"/>
      <c r="DF45" s="788"/>
      <c r="DG45" s="786"/>
      <c r="DH45" s="787"/>
      <c r="DI45" s="787"/>
      <c r="DJ45" s="787"/>
      <c r="DK45" s="788"/>
      <c r="DL45" s="786"/>
      <c r="DM45" s="787"/>
      <c r="DN45" s="787"/>
      <c r="DO45" s="787"/>
      <c r="DP45" s="788"/>
      <c r="DQ45" s="786"/>
      <c r="DR45" s="787"/>
      <c r="DS45" s="787"/>
      <c r="DT45" s="787"/>
      <c r="DU45" s="788"/>
      <c r="DV45" s="783"/>
      <c r="DW45" s="784"/>
      <c r="DX45" s="784"/>
      <c r="DY45" s="784"/>
      <c r="DZ45" s="789"/>
      <c r="EA45" s="216"/>
    </row>
    <row r="46" spans="1:131" ht="26.25" customHeight="1" x14ac:dyDescent="0.15">
      <c r="A46" s="224">
        <v>19</v>
      </c>
      <c r="B46" s="790"/>
      <c r="C46" s="791"/>
      <c r="D46" s="791"/>
      <c r="E46" s="791"/>
      <c r="F46" s="791"/>
      <c r="G46" s="791"/>
      <c r="H46" s="791"/>
      <c r="I46" s="791"/>
      <c r="J46" s="791"/>
      <c r="K46" s="791"/>
      <c r="L46" s="791"/>
      <c r="M46" s="791"/>
      <c r="N46" s="791"/>
      <c r="O46" s="791"/>
      <c r="P46" s="792"/>
      <c r="Q46" s="793"/>
      <c r="R46" s="794"/>
      <c r="S46" s="794"/>
      <c r="T46" s="794"/>
      <c r="U46" s="794"/>
      <c r="V46" s="794"/>
      <c r="W46" s="794"/>
      <c r="X46" s="794"/>
      <c r="Y46" s="794"/>
      <c r="Z46" s="794"/>
      <c r="AA46" s="794"/>
      <c r="AB46" s="794"/>
      <c r="AC46" s="794"/>
      <c r="AD46" s="794"/>
      <c r="AE46" s="795"/>
      <c r="AF46" s="796"/>
      <c r="AG46" s="797"/>
      <c r="AH46" s="797"/>
      <c r="AI46" s="797"/>
      <c r="AJ46" s="798"/>
      <c r="AK46" s="844"/>
      <c r="AL46" s="840"/>
      <c r="AM46" s="840"/>
      <c r="AN46" s="840"/>
      <c r="AO46" s="840"/>
      <c r="AP46" s="840"/>
      <c r="AQ46" s="840"/>
      <c r="AR46" s="840"/>
      <c r="AS46" s="840"/>
      <c r="AT46" s="840"/>
      <c r="AU46" s="840"/>
      <c r="AV46" s="840"/>
      <c r="AW46" s="840"/>
      <c r="AX46" s="840"/>
      <c r="AY46" s="840"/>
      <c r="AZ46" s="841"/>
      <c r="BA46" s="841"/>
      <c r="BB46" s="841"/>
      <c r="BC46" s="841"/>
      <c r="BD46" s="841"/>
      <c r="BE46" s="842"/>
      <c r="BF46" s="842"/>
      <c r="BG46" s="842"/>
      <c r="BH46" s="842"/>
      <c r="BI46" s="843"/>
      <c r="BJ46" s="218"/>
      <c r="BK46" s="218"/>
      <c r="BL46" s="218"/>
      <c r="BM46" s="218"/>
      <c r="BN46" s="218"/>
      <c r="BO46" s="227"/>
      <c r="BP46" s="227"/>
      <c r="BQ46" s="224">
        <v>40</v>
      </c>
      <c r="BR46" s="225"/>
      <c r="BS46" s="783"/>
      <c r="BT46" s="784"/>
      <c r="BU46" s="784"/>
      <c r="BV46" s="784"/>
      <c r="BW46" s="784"/>
      <c r="BX46" s="784"/>
      <c r="BY46" s="784"/>
      <c r="BZ46" s="784"/>
      <c r="CA46" s="784"/>
      <c r="CB46" s="784"/>
      <c r="CC46" s="784"/>
      <c r="CD46" s="784"/>
      <c r="CE46" s="784"/>
      <c r="CF46" s="784"/>
      <c r="CG46" s="785"/>
      <c r="CH46" s="786"/>
      <c r="CI46" s="787"/>
      <c r="CJ46" s="787"/>
      <c r="CK46" s="787"/>
      <c r="CL46" s="788"/>
      <c r="CM46" s="786"/>
      <c r="CN46" s="787"/>
      <c r="CO46" s="787"/>
      <c r="CP46" s="787"/>
      <c r="CQ46" s="788"/>
      <c r="CR46" s="786"/>
      <c r="CS46" s="787"/>
      <c r="CT46" s="787"/>
      <c r="CU46" s="787"/>
      <c r="CV46" s="788"/>
      <c r="CW46" s="786"/>
      <c r="CX46" s="787"/>
      <c r="CY46" s="787"/>
      <c r="CZ46" s="787"/>
      <c r="DA46" s="788"/>
      <c r="DB46" s="786"/>
      <c r="DC46" s="787"/>
      <c r="DD46" s="787"/>
      <c r="DE46" s="787"/>
      <c r="DF46" s="788"/>
      <c r="DG46" s="786"/>
      <c r="DH46" s="787"/>
      <c r="DI46" s="787"/>
      <c r="DJ46" s="787"/>
      <c r="DK46" s="788"/>
      <c r="DL46" s="786"/>
      <c r="DM46" s="787"/>
      <c r="DN46" s="787"/>
      <c r="DO46" s="787"/>
      <c r="DP46" s="788"/>
      <c r="DQ46" s="786"/>
      <c r="DR46" s="787"/>
      <c r="DS46" s="787"/>
      <c r="DT46" s="787"/>
      <c r="DU46" s="788"/>
      <c r="DV46" s="783"/>
      <c r="DW46" s="784"/>
      <c r="DX46" s="784"/>
      <c r="DY46" s="784"/>
      <c r="DZ46" s="789"/>
      <c r="EA46" s="216"/>
    </row>
    <row r="47" spans="1:131" ht="26.25" customHeight="1" x14ac:dyDescent="0.15">
      <c r="A47" s="224">
        <v>20</v>
      </c>
      <c r="B47" s="790"/>
      <c r="C47" s="791"/>
      <c r="D47" s="791"/>
      <c r="E47" s="791"/>
      <c r="F47" s="791"/>
      <c r="G47" s="791"/>
      <c r="H47" s="791"/>
      <c r="I47" s="791"/>
      <c r="J47" s="791"/>
      <c r="K47" s="791"/>
      <c r="L47" s="791"/>
      <c r="M47" s="791"/>
      <c r="N47" s="791"/>
      <c r="O47" s="791"/>
      <c r="P47" s="792"/>
      <c r="Q47" s="793"/>
      <c r="R47" s="794"/>
      <c r="S47" s="794"/>
      <c r="T47" s="794"/>
      <c r="U47" s="794"/>
      <c r="V47" s="794"/>
      <c r="W47" s="794"/>
      <c r="X47" s="794"/>
      <c r="Y47" s="794"/>
      <c r="Z47" s="794"/>
      <c r="AA47" s="794"/>
      <c r="AB47" s="794"/>
      <c r="AC47" s="794"/>
      <c r="AD47" s="794"/>
      <c r="AE47" s="795"/>
      <c r="AF47" s="796"/>
      <c r="AG47" s="797"/>
      <c r="AH47" s="797"/>
      <c r="AI47" s="797"/>
      <c r="AJ47" s="798"/>
      <c r="AK47" s="844"/>
      <c r="AL47" s="840"/>
      <c r="AM47" s="840"/>
      <c r="AN47" s="840"/>
      <c r="AO47" s="840"/>
      <c r="AP47" s="840"/>
      <c r="AQ47" s="840"/>
      <c r="AR47" s="840"/>
      <c r="AS47" s="840"/>
      <c r="AT47" s="840"/>
      <c r="AU47" s="840"/>
      <c r="AV47" s="840"/>
      <c r="AW47" s="840"/>
      <c r="AX47" s="840"/>
      <c r="AY47" s="840"/>
      <c r="AZ47" s="841"/>
      <c r="BA47" s="841"/>
      <c r="BB47" s="841"/>
      <c r="BC47" s="841"/>
      <c r="BD47" s="841"/>
      <c r="BE47" s="842"/>
      <c r="BF47" s="842"/>
      <c r="BG47" s="842"/>
      <c r="BH47" s="842"/>
      <c r="BI47" s="843"/>
      <c r="BJ47" s="218"/>
      <c r="BK47" s="218"/>
      <c r="BL47" s="218"/>
      <c r="BM47" s="218"/>
      <c r="BN47" s="218"/>
      <c r="BO47" s="227"/>
      <c r="BP47" s="227"/>
      <c r="BQ47" s="224">
        <v>41</v>
      </c>
      <c r="BR47" s="225"/>
      <c r="BS47" s="783"/>
      <c r="BT47" s="784"/>
      <c r="BU47" s="784"/>
      <c r="BV47" s="784"/>
      <c r="BW47" s="784"/>
      <c r="BX47" s="784"/>
      <c r="BY47" s="784"/>
      <c r="BZ47" s="784"/>
      <c r="CA47" s="784"/>
      <c r="CB47" s="784"/>
      <c r="CC47" s="784"/>
      <c r="CD47" s="784"/>
      <c r="CE47" s="784"/>
      <c r="CF47" s="784"/>
      <c r="CG47" s="785"/>
      <c r="CH47" s="786"/>
      <c r="CI47" s="787"/>
      <c r="CJ47" s="787"/>
      <c r="CK47" s="787"/>
      <c r="CL47" s="788"/>
      <c r="CM47" s="786"/>
      <c r="CN47" s="787"/>
      <c r="CO47" s="787"/>
      <c r="CP47" s="787"/>
      <c r="CQ47" s="788"/>
      <c r="CR47" s="786"/>
      <c r="CS47" s="787"/>
      <c r="CT47" s="787"/>
      <c r="CU47" s="787"/>
      <c r="CV47" s="788"/>
      <c r="CW47" s="786"/>
      <c r="CX47" s="787"/>
      <c r="CY47" s="787"/>
      <c r="CZ47" s="787"/>
      <c r="DA47" s="788"/>
      <c r="DB47" s="786"/>
      <c r="DC47" s="787"/>
      <c r="DD47" s="787"/>
      <c r="DE47" s="787"/>
      <c r="DF47" s="788"/>
      <c r="DG47" s="786"/>
      <c r="DH47" s="787"/>
      <c r="DI47" s="787"/>
      <c r="DJ47" s="787"/>
      <c r="DK47" s="788"/>
      <c r="DL47" s="786"/>
      <c r="DM47" s="787"/>
      <c r="DN47" s="787"/>
      <c r="DO47" s="787"/>
      <c r="DP47" s="788"/>
      <c r="DQ47" s="786"/>
      <c r="DR47" s="787"/>
      <c r="DS47" s="787"/>
      <c r="DT47" s="787"/>
      <c r="DU47" s="788"/>
      <c r="DV47" s="783"/>
      <c r="DW47" s="784"/>
      <c r="DX47" s="784"/>
      <c r="DY47" s="784"/>
      <c r="DZ47" s="789"/>
      <c r="EA47" s="216"/>
    </row>
    <row r="48" spans="1:131" ht="26.25" customHeight="1" x14ac:dyDescent="0.15">
      <c r="A48" s="224">
        <v>21</v>
      </c>
      <c r="B48" s="790"/>
      <c r="C48" s="791"/>
      <c r="D48" s="791"/>
      <c r="E48" s="791"/>
      <c r="F48" s="791"/>
      <c r="G48" s="791"/>
      <c r="H48" s="791"/>
      <c r="I48" s="791"/>
      <c r="J48" s="791"/>
      <c r="K48" s="791"/>
      <c r="L48" s="791"/>
      <c r="M48" s="791"/>
      <c r="N48" s="791"/>
      <c r="O48" s="791"/>
      <c r="P48" s="792"/>
      <c r="Q48" s="793"/>
      <c r="R48" s="794"/>
      <c r="S48" s="794"/>
      <c r="T48" s="794"/>
      <c r="U48" s="794"/>
      <c r="V48" s="794"/>
      <c r="W48" s="794"/>
      <c r="X48" s="794"/>
      <c r="Y48" s="794"/>
      <c r="Z48" s="794"/>
      <c r="AA48" s="794"/>
      <c r="AB48" s="794"/>
      <c r="AC48" s="794"/>
      <c r="AD48" s="794"/>
      <c r="AE48" s="795"/>
      <c r="AF48" s="796"/>
      <c r="AG48" s="797"/>
      <c r="AH48" s="797"/>
      <c r="AI48" s="797"/>
      <c r="AJ48" s="798"/>
      <c r="AK48" s="844"/>
      <c r="AL48" s="840"/>
      <c r="AM48" s="840"/>
      <c r="AN48" s="840"/>
      <c r="AO48" s="840"/>
      <c r="AP48" s="840"/>
      <c r="AQ48" s="840"/>
      <c r="AR48" s="840"/>
      <c r="AS48" s="840"/>
      <c r="AT48" s="840"/>
      <c r="AU48" s="840"/>
      <c r="AV48" s="840"/>
      <c r="AW48" s="840"/>
      <c r="AX48" s="840"/>
      <c r="AY48" s="840"/>
      <c r="AZ48" s="841"/>
      <c r="BA48" s="841"/>
      <c r="BB48" s="841"/>
      <c r="BC48" s="841"/>
      <c r="BD48" s="841"/>
      <c r="BE48" s="842"/>
      <c r="BF48" s="842"/>
      <c r="BG48" s="842"/>
      <c r="BH48" s="842"/>
      <c r="BI48" s="843"/>
      <c r="BJ48" s="218"/>
      <c r="BK48" s="218"/>
      <c r="BL48" s="218"/>
      <c r="BM48" s="218"/>
      <c r="BN48" s="218"/>
      <c r="BO48" s="227"/>
      <c r="BP48" s="227"/>
      <c r="BQ48" s="224">
        <v>42</v>
      </c>
      <c r="BR48" s="225"/>
      <c r="BS48" s="783"/>
      <c r="BT48" s="784"/>
      <c r="BU48" s="784"/>
      <c r="BV48" s="784"/>
      <c r="BW48" s="784"/>
      <c r="BX48" s="784"/>
      <c r="BY48" s="784"/>
      <c r="BZ48" s="784"/>
      <c r="CA48" s="784"/>
      <c r="CB48" s="784"/>
      <c r="CC48" s="784"/>
      <c r="CD48" s="784"/>
      <c r="CE48" s="784"/>
      <c r="CF48" s="784"/>
      <c r="CG48" s="785"/>
      <c r="CH48" s="786"/>
      <c r="CI48" s="787"/>
      <c r="CJ48" s="787"/>
      <c r="CK48" s="787"/>
      <c r="CL48" s="788"/>
      <c r="CM48" s="786"/>
      <c r="CN48" s="787"/>
      <c r="CO48" s="787"/>
      <c r="CP48" s="787"/>
      <c r="CQ48" s="788"/>
      <c r="CR48" s="786"/>
      <c r="CS48" s="787"/>
      <c r="CT48" s="787"/>
      <c r="CU48" s="787"/>
      <c r="CV48" s="788"/>
      <c r="CW48" s="786"/>
      <c r="CX48" s="787"/>
      <c r="CY48" s="787"/>
      <c r="CZ48" s="787"/>
      <c r="DA48" s="788"/>
      <c r="DB48" s="786"/>
      <c r="DC48" s="787"/>
      <c r="DD48" s="787"/>
      <c r="DE48" s="787"/>
      <c r="DF48" s="788"/>
      <c r="DG48" s="786"/>
      <c r="DH48" s="787"/>
      <c r="DI48" s="787"/>
      <c r="DJ48" s="787"/>
      <c r="DK48" s="788"/>
      <c r="DL48" s="786"/>
      <c r="DM48" s="787"/>
      <c r="DN48" s="787"/>
      <c r="DO48" s="787"/>
      <c r="DP48" s="788"/>
      <c r="DQ48" s="786"/>
      <c r="DR48" s="787"/>
      <c r="DS48" s="787"/>
      <c r="DT48" s="787"/>
      <c r="DU48" s="788"/>
      <c r="DV48" s="783"/>
      <c r="DW48" s="784"/>
      <c r="DX48" s="784"/>
      <c r="DY48" s="784"/>
      <c r="DZ48" s="789"/>
      <c r="EA48" s="216"/>
    </row>
    <row r="49" spans="1:131" ht="26.25" customHeight="1" x14ac:dyDescent="0.15">
      <c r="A49" s="224">
        <v>22</v>
      </c>
      <c r="B49" s="790"/>
      <c r="C49" s="791"/>
      <c r="D49" s="791"/>
      <c r="E49" s="791"/>
      <c r="F49" s="791"/>
      <c r="G49" s="791"/>
      <c r="H49" s="791"/>
      <c r="I49" s="791"/>
      <c r="J49" s="791"/>
      <c r="K49" s="791"/>
      <c r="L49" s="791"/>
      <c r="M49" s="791"/>
      <c r="N49" s="791"/>
      <c r="O49" s="791"/>
      <c r="P49" s="792"/>
      <c r="Q49" s="793"/>
      <c r="R49" s="794"/>
      <c r="S49" s="794"/>
      <c r="T49" s="794"/>
      <c r="U49" s="794"/>
      <c r="V49" s="794"/>
      <c r="W49" s="794"/>
      <c r="X49" s="794"/>
      <c r="Y49" s="794"/>
      <c r="Z49" s="794"/>
      <c r="AA49" s="794"/>
      <c r="AB49" s="794"/>
      <c r="AC49" s="794"/>
      <c r="AD49" s="794"/>
      <c r="AE49" s="795"/>
      <c r="AF49" s="796"/>
      <c r="AG49" s="797"/>
      <c r="AH49" s="797"/>
      <c r="AI49" s="797"/>
      <c r="AJ49" s="798"/>
      <c r="AK49" s="844"/>
      <c r="AL49" s="840"/>
      <c r="AM49" s="840"/>
      <c r="AN49" s="840"/>
      <c r="AO49" s="840"/>
      <c r="AP49" s="840"/>
      <c r="AQ49" s="840"/>
      <c r="AR49" s="840"/>
      <c r="AS49" s="840"/>
      <c r="AT49" s="840"/>
      <c r="AU49" s="840"/>
      <c r="AV49" s="840"/>
      <c r="AW49" s="840"/>
      <c r="AX49" s="840"/>
      <c r="AY49" s="840"/>
      <c r="AZ49" s="841"/>
      <c r="BA49" s="841"/>
      <c r="BB49" s="841"/>
      <c r="BC49" s="841"/>
      <c r="BD49" s="841"/>
      <c r="BE49" s="842"/>
      <c r="BF49" s="842"/>
      <c r="BG49" s="842"/>
      <c r="BH49" s="842"/>
      <c r="BI49" s="843"/>
      <c r="BJ49" s="218"/>
      <c r="BK49" s="218"/>
      <c r="BL49" s="218"/>
      <c r="BM49" s="218"/>
      <c r="BN49" s="218"/>
      <c r="BO49" s="227"/>
      <c r="BP49" s="227"/>
      <c r="BQ49" s="224">
        <v>43</v>
      </c>
      <c r="BR49" s="225"/>
      <c r="BS49" s="783"/>
      <c r="BT49" s="784"/>
      <c r="BU49" s="784"/>
      <c r="BV49" s="784"/>
      <c r="BW49" s="784"/>
      <c r="BX49" s="784"/>
      <c r="BY49" s="784"/>
      <c r="BZ49" s="784"/>
      <c r="CA49" s="784"/>
      <c r="CB49" s="784"/>
      <c r="CC49" s="784"/>
      <c r="CD49" s="784"/>
      <c r="CE49" s="784"/>
      <c r="CF49" s="784"/>
      <c r="CG49" s="785"/>
      <c r="CH49" s="786"/>
      <c r="CI49" s="787"/>
      <c r="CJ49" s="787"/>
      <c r="CK49" s="787"/>
      <c r="CL49" s="788"/>
      <c r="CM49" s="786"/>
      <c r="CN49" s="787"/>
      <c r="CO49" s="787"/>
      <c r="CP49" s="787"/>
      <c r="CQ49" s="788"/>
      <c r="CR49" s="786"/>
      <c r="CS49" s="787"/>
      <c r="CT49" s="787"/>
      <c r="CU49" s="787"/>
      <c r="CV49" s="788"/>
      <c r="CW49" s="786"/>
      <c r="CX49" s="787"/>
      <c r="CY49" s="787"/>
      <c r="CZ49" s="787"/>
      <c r="DA49" s="788"/>
      <c r="DB49" s="786"/>
      <c r="DC49" s="787"/>
      <c r="DD49" s="787"/>
      <c r="DE49" s="787"/>
      <c r="DF49" s="788"/>
      <c r="DG49" s="786"/>
      <c r="DH49" s="787"/>
      <c r="DI49" s="787"/>
      <c r="DJ49" s="787"/>
      <c r="DK49" s="788"/>
      <c r="DL49" s="786"/>
      <c r="DM49" s="787"/>
      <c r="DN49" s="787"/>
      <c r="DO49" s="787"/>
      <c r="DP49" s="788"/>
      <c r="DQ49" s="786"/>
      <c r="DR49" s="787"/>
      <c r="DS49" s="787"/>
      <c r="DT49" s="787"/>
      <c r="DU49" s="788"/>
      <c r="DV49" s="783"/>
      <c r="DW49" s="784"/>
      <c r="DX49" s="784"/>
      <c r="DY49" s="784"/>
      <c r="DZ49" s="789"/>
      <c r="EA49" s="216"/>
    </row>
    <row r="50" spans="1:131" ht="26.25" customHeight="1" x14ac:dyDescent="0.15">
      <c r="A50" s="224">
        <v>23</v>
      </c>
      <c r="B50" s="790"/>
      <c r="C50" s="791"/>
      <c r="D50" s="791"/>
      <c r="E50" s="791"/>
      <c r="F50" s="791"/>
      <c r="G50" s="791"/>
      <c r="H50" s="791"/>
      <c r="I50" s="791"/>
      <c r="J50" s="791"/>
      <c r="K50" s="791"/>
      <c r="L50" s="791"/>
      <c r="M50" s="791"/>
      <c r="N50" s="791"/>
      <c r="O50" s="791"/>
      <c r="P50" s="792"/>
      <c r="Q50" s="845"/>
      <c r="R50" s="846"/>
      <c r="S50" s="846"/>
      <c r="T50" s="846"/>
      <c r="U50" s="846"/>
      <c r="V50" s="846"/>
      <c r="W50" s="846"/>
      <c r="X50" s="846"/>
      <c r="Y50" s="846"/>
      <c r="Z50" s="846"/>
      <c r="AA50" s="846"/>
      <c r="AB50" s="846"/>
      <c r="AC50" s="846"/>
      <c r="AD50" s="846"/>
      <c r="AE50" s="847"/>
      <c r="AF50" s="796"/>
      <c r="AG50" s="797"/>
      <c r="AH50" s="797"/>
      <c r="AI50" s="797"/>
      <c r="AJ50" s="798"/>
      <c r="AK50" s="849"/>
      <c r="AL50" s="846"/>
      <c r="AM50" s="846"/>
      <c r="AN50" s="846"/>
      <c r="AO50" s="846"/>
      <c r="AP50" s="846"/>
      <c r="AQ50" s="846"/>
      <c r="AR50" s="846"/>
      <c r="AS50" s="846"/>
      <c r="AT50" s="846"/>
      <c r="AU50" s="846"/>
      <c r="AV50" s="846"/>
      <c r="AW50" s="846"/>
      <c r="AX50" s="846"/>
      <c r="AY50" s="846"/>
      <c r="AZ50" s="848"/>
      <c r="BA50" s="848"/>
      <c r="BB50" s="848"/>
      <c r="BC50" s="848"/>
      <c r="BD50" s="848"/>
      <c r="BE50" s="842"/>
      <c r="BF50" s="842"/>
      <c r="BG50" s="842"/>
      <c r="BH50" s="842"/>
      <c r="BI50" s="843"/>
      <c r="BJ50" s="218"/>
      <c r="BK50" s="218"/>
      <c r="BL50" s="218"/>
      <c r="BM50" s="218"/>
      <c r="BN50" s="218"/>
      <c r="BO50" s="227"/>
      <c r="BP50" s="227"/>
      <c r="BQ50" s="224">
        <v>44</v>
      </c>
      <c r="BR50" s="225"/>
      <c r="BS50" s="783"/>
      <c r="BT50" s="784"/>
      <c r="BU50" s="784"/>
      <c r="BV50" s="784"/>
      <c r="BW50" s="784"/>
      <c r="BX50" s="784"/>
      <c r="BY50" s="784"/>
      <c r="BZ50" s="784"/>
      <c r="CA50" s="784"/>
      <c r="CB50" s="784"/>
      <c r="CC50" s="784"/>
      <c r="CD50" s="784"/>
      <c r="CE50" s="784"/>
      <c r="CF50" s="784"/>
      <c r="CG50" s="785"/>
      <c r="CH50" s="786"/>
      <c r="CI50" s="787"/>
      <c r="CJ50" s="787"/>
      <c r="CK50" s="787"/>
      <c r="CL50" s="788"/>
      <c r="CM50" s="786"/>
      <c r="CN50" s="787"/>
      <c r="CO50" s="787"/>
      <c r="CP50" s="787"/>
      <c r="CQ50" s="788"/>
      <c r="CR50" s="786"/>
      <c r="CS50" s="787"/>
      <c r="CT50" s="787"/>
      <c r="CU50" s="787"/>
      <c r="CV50" s="788"/>
      <c r="CW50" s="786"/>
      <c r="CX50" s="787"/>
      <c r="CY50" s="787"/>
      <c r="CZ50" s="787"/>
      <c r="DA50" s="788"/>
      <c r="DB50" s="786"/>
      <c r="DC50" s="787"/>
      <c r="DD50" s="787"/>
      <c r="DE50" s="787"/>
      <c r="DF50" s="788"/>
      <c r="DG50" s="786"/>
      <c r="DH50" s="787"/>
      <c r="DI50" s="787"/>
      <c r="DJ50" s="787"/>
      <c r="DK50" s="788"/>
      <c r="DL50" s="786"/>
      <c r="DM50" s="787"/>
      <c r="DN50" s="787"/>
      <c r="DO50" s="787"/>
      <c r="DP50" s="788"/>
      <c r="DQ50" s="786"/>
      <c r="DR50" s="787"/>
      <c r="DS50" s="787"/>
      <c r="DT50" s="787"/>
      <c r="DU50" s="788"/>
      <c r="DV50" s="783"/>
      <c r="DW50" s="784"/>
      <c r="DX50" s="784"/>
      <c r="DY50" s="784"/>
      <c r="DZ50" s="789"/>
      <c r="EA50" s="216"/>
    </row>
    <row r="51" spans="1:131" ht="26.25" customHeight="1" x14ac:dyDescent="0.15">
      <c r="A51" s="224">
        <v>24</v>
      </c>
      <c r="B51" s="790"/>
      <c r="C51" s="791"/>
      <c r="D51" s="791"/>
      <c r="E51" s="791"/>
      <c r="F51" s="791"/>
      <c r="G51" s="791"/>
      <c r="H51" s="791"/>
      <c r="I51" s="791"/>
      <c r="J51" s="791"/>
      <c r="K51" s="791"/>
      <c r="L51" s="791"/>
      <c r="M51" s="791"/>
      <c r="N51" s="791"/>
      <c r="O51" s="791"/>
      <c r="P51" s="792"/>
      <c r="Q51" s="845"/>
      <c r="R51" s="846"/>
      <c r="S51" s="846"/>
      <c r="T51" s="846"/>
      <c r="U51" s="846"/>
      <c r="V51" s="846"/>
      <c r="W51" s="846"/>
      <c r="X51" s="846"/>
      <c r="Y51" s="846"/>
      <c r="Z51" s="846"/>
      <c r="AA51" s="846"/>
      <c r="AB51" s="846"/>
      <c r="AC51" s="846"/>
      <c r="AD51" s="846"/>
      <c r="AE51" s="847"/>
      <c r="AF51" s="796"/>
      <c r="AG51" s="797"/>
      <c r="AH51" s="797"/>
      <c r="AI51" s="797"/>
      <c r="AJ51" s="798"/>
      <c r="AK51" s="849"/>
      <c r="AL51" s="846"/>
      <c r="AM51" s="846"/>
      <c r="AN51" s="846"/>
      <c r="AO51" s="846"/>
      <c r="AP51" s="846"/>
      <c r="AQ51" s="846"/>
      <c r="AR51" s="846"/>
      <c r="AS51" s="846"/>
      <c r="AT51" s="846"/>
      <c r="AU51" s="846"/>
      <c r="AV51" s="846"/>
      <c r="AW51" s="846"/>
      <c r="AX51" s="846"/>
      <c r="AY51" s="846"/>
      <c r="AZ51" s="848"/>
      <c r="BA51" s="848"/>
      <c r="BB51" s="848"/>
      <c r="BC51" s="848"/>
      <c r="BD51" s="848"/>
      <c r="BE51" s="842"/>
      <c r="BF51" s="842"/>
      <c r="BG51" s="842"/>
      <c r="BH51" s="842"/>
      <c r="BI51" s="843"/>
      <c r="BJ51" s="218"/>
      <c r="BK51" s="218"/>
      <c r="BL51" s="218"/>
      <c r="BM51" s="218"/>
      <c r="BN51" s="218"/>
      <c r="BO51" s="227"/>
      <c r="BP51" s="227"/>
      <c r="BQ51" s="224">
        <v>45</v>
      </c>
      <c r="BR51" s="225"/>
      <c r="BS51" s="783"/>
      <c r="BT51" s="784"/>
      <c r="BU51" s="784"/>
      <c r="BV51" s="784"/>
      <c r="BW51" s="784"/>
      <c r="BX51" s="784"/>
      <c r="BY51" s="784"/>
      <c r="BZ51" s="784"/>
      <c r="CA51" s="784"/>
      <c r="CB51" s="784"/>
      <c r="CC51" s="784"/>
      <c r="CD51" s="784"/>
      <c r="CE51" s="784"/>
      <c r="CF51" s="784"/>
      <c r="CG51" s="785"/>
      <c r="CH51" s="786"/>
      <c r="CI51" s="787"/>
      <c r="CJ51" s="787"/>
      <c r="CK51" s="787"/>
      <c r="CL51" s="788"/>
      <c r="CM51" s="786"/>
      <c r="CN51" s="787"/>
      <c r="CO51" s="787"/>
      <c r="CP51" s="787"/>
      <c r="CQ51" s="788"/>
      <c r="CR51" s="786"/>
      <c r="CS51" s="787"/>
      <c r="CT51" s="787"/>
      <c r="CU51" s="787"/>
      <c r="CV51" s="788"/>
      <c r="CW51" s="786"/>
      <c r="CX51" s="787"/>
      <c r="CY51" s="787"/>
      <c r="CZ51" s="787"/>
      <c r="DA51" s="788"/>
      <c r="DB51" s="786"/>
      <c r="DC51" s="787"/>
      <c r="DD51" s="787"/>
      <c r="DE51" s="787"/>
      <c r="DF51" s="788"/>
      <c r="DG51" s="786"/>
      <c r="DH51" s="787"/>
      <c r="DI51" s="787"/>
      <c r="DJ51" s="787"/>
      <c r="DK51" s="788"/>
      <c r="DL51" s="786"/>
      <c r="DM51" s="787"/>
      <c r="DN51" s="787"/>
      <c r="DO51" s="787"/>
      <c r="DP51" s="788"/>
      <c r="DQ51" s="786"/>
      <c r="DR51" s="787"/>
      <c r="DS51" s="787"/>
      <c r="DT51" s="787"/>
      <c r="DU51" s="788"/>
      <c r="DV51" s="783"/>
      <c r="DW51" s="784"/>
      <c r="DX51" s="784"/>
      <c r="DY51" s="784"/>
      <c r="DZ51" s="789"/>
      <c r="EA51" s="216"/>
    </row>
    <row r="52" spans="1:131" ht="26.25" customHeight="1" x14ac:dyDescent="0.15">
      <c r="A52" s="224">
        <v>25</v>
      </c>
      <c r="B52" s="790"/>
      <c r="C52" s="791"/>
      <c r="D52" s="791"/>
      <c r="E52" s="791"/>
      <c r="F52" s="791"/>
      <c r="G52" s="791"/>
      <c r="H52" s="791"/>
      <c r="I52" s="791"/>
      <c r="J52" s="791"/>
      <c r="K52" s="791"/>
      <c r="L52" s="791"/>
      <c r="M52" s="791"/>
      <c r="N52" s="791"/>
      <c r="O52" s="791"/>
      <c r="P52" s="792"/>
      <c r="Q52" s="845"/>
      <c r="R52" s="846"/>
      <c r="S52" s="846"/>
      <c r="T52" s="846"/>
      <c r="U52" s="846"/>
      <c r="V52" s="846"/>
      <c r="W52" s="846"/>
      <c r="X52" s="846"/>
      <c r="Y52" s="846"/>
      <c r="Z52" s="846"/>
      <c r="AA52" s="846"/>
      <c r="AB52" s="846"/>
      <c r="AC52" s="846"/>
      <c r="AD52" s="846"/>
      <c r="AE52" s="847"/>
      <c r="AF52" s="796"/>
      <c r="AG52" s="797"/>
      <c r="AH52" s="797"/>
      <c r="AI52" s="797"/>
      <c r="AJ52" s="798"/>
      <c r="AK52" s="849"/>
      <c r="AL52" s="846"/>
      <c r="AM52" s="846"/>
      <c r="AN52" s="846"/>
      <c r="AO52" s="846"/>
      <c r="AP52" s="846"/>
      <c r="AQ52" s="846"/>
      <c r="AR52" s="846"/>
      <c r="AS52" s="846"/>
      <c r="AT52" s="846"/>
      <c r="AU52" s="846"/>
      <c r="AV52" s="846"/>
      <c r="AW52" s="846"/>
      <c r="AX52" s="846"/>
      <c r="AY52" s="846"/>
      <c r="AZ52" s="848"/>
      <c r="BA52" s="848"/>
      <c r="BB52" s="848"/>
      <c r="BC52" s="848"/>
      <c r="BD52" s="848"/>
      <c r="BE52" s="842"/>
      <c r="BF52" s="842"/>
      <c r="BG52" s="842"/>
      <c r="BH52" s="842"/>
      <c r="BI52" s="843"/>
      <c r="BJ52" s="218"/>
      <c r="BK52" s="218"/>
      <c r="BL52" s="218"/>
      <c r="BM52" s="218"/>
      <c r="BN52" s="218"/>
      <c r="BO52" s="227"/>
      <c r="BP52" s="227"/>
      <c r="BQ52" s="224">
        <v>46</v>
      </c>
      <c r="BR52" s="225"/>
      <c r="BS52" s="783"/>
      <c r="BT52" s="784"/>
      <c r="BU52" s="784"/>
      <c r="BV52" s="784"/>
      <c r="BW52" s="784"/>
      <c r="BX52" s="784"/>
      <c r="BY52" s="784"/>
      <c r="BZ52" s="784"/>
      <c r="CA52" s="784"/>
      <c r="CB52" s="784"/>
      <c r="CC52" s="784"/>
      <c r="CD52" s="784"/>
      <c r="CE52" s="784"/>
      <c r="CF52" s="784"/>
      <c r="CG52" s="785"/>
      <c r="CH52" s="786"/>
      <c r="CI52" s="787"/>
      <c r="CJ52" s="787"/>
      <c r="CK52" s="787"/>
      <c r="CL52" s="788"/>
      <c r="CM52" s="786"/>
      <c r="CN52" s="787"/>
      <c r="CO52" s="787"/>
      <c r="CP52" s="787"/>
      <c r="CQ52" s="788"/>
      <c r="CR52" s="786"/>
      <c r="CS52" s="787"/>
      <c r="CT52" s="787"/>
      <c r="CU52" s="787"/>
      <c r="CV52" s="788"/>
      <c r="CW52" s="786"/>
      <c r="CX52" s="787"/>
      <c r="CY52" s="787"/>
      <c r="CZ52" s="787"/>
      <c r="DA52" s="788"/>
      <c r="DB52" s="786"/>
      <c r="DC52" s="787"/>
      <c r="DD52" s="787"/>
      <c r="DE52" s="787"/>
      <c r="DF52" s="788"/>
      <c r="DG52" s="786"/>
      <c r="DH52" s="787"/>
      <c r="DI52" s="787"/>
      <c r="DJ52" s="787"/>
      <c r="DK52" s="788"/>
      <c r="DL52" s="786"/>
      <c r="DM52" s="787"/>
      <c r="DN52" s="787"/>
      <c r="DO52" s="787"/>
      <c r="DP52" s="788"/>
      <c r="DQ52" s="786"/>
      <c r="DR52" s="787"/>
      <c r="DS52" s="787"/>
      <c r="DT52" s="787"/>
      <c r="DU52" s="788"/>
      <c r="DV52" s="783"/>
      <c r="DW52" s="784"/>
      <c r="DX52" s="784"/>
      <c r="DY52" s="784"/>
      <c r="DZ52" s="789"/>
      <c r="EA52" s="216"/>
    </row>
    <row r="53" spans="1:131" ht="26.25" customHeight="1" x14ac:dyDescent="0.15">
      <c r="A53" s="224">
        <v>26</v>
      </c>
      <c r="B53" s="790"/>
      <c r="C53" s="791"/>
      <c r="D53" s="791"/>
      <c r="E53" s="791"/>
      <c r="F53" s="791"/>
      <c r="G53" s="791"/>
      <c r="H53" s="791"/>
      <c r="I53" s="791"/>
      <c r="J53" s="791"/>
      <c r="K53" s="791"/>
      <c r="L53" s="791"/>
      <c r="M53" s="791"/>
      <c r="N53" s="791"/>
      <c r="O53" s="791"/>
      <c r="P53" s="792"/>
      <c r="Q53" s="845"/>
      <c r="R53" s="846"/>
      <c r="S53" s="846"/>
      <c r="T53" s="846"/>
      <c r="U53" s="846"/>
      <c r="V53" s="846"/>
      <c r="W53" s="846"/>
      <c r="X53" s="846"/>
      <c r="Y53" s="846"/>
      <c r="Z53" s="846"/>
      <c r="AA53" s="846"/>
      <c r="AB53" s="846"/>
      <c r="AC53" s="846"/>
      <c r="AD53" s="846"/>
      <c r="AE53" s="847"/>
      <c r="AF53" s="796"/>
      <c r="AG53" s="797"/>
      <c r="AH53" s="797"/>
      <c r="AI53" s="797"/>
      <c r="AJ53" s="798"/>
      <c r="AK53" s="849"/>
      <c r="AL53" s="846"/>
      <c r="AM53" s="846"/>
      <c r="AN53" s="846"/>
      <c r="AO53" s="846"/>
      <c r="AP53" s="846"/>
      <c r="AQ53" s="846"/>
      <c r="AR53" s="846"/>
      <c r="AS53" s="846"/>
      <c r="AT53" s="846"/>
      <c r="AU53" s="846"/>
      <c r="AV53" s="846"/>
      <c r="AW53" s="846"/>
      <c r="AX53" s="846"/>
      <c r="AY53" s="846"/>
      <c r="AZ53" s="848"/>
      <c r="BA53" s="848"/>
      <c r="BB53" s="848"/>
      <c r="BC53" s="848"/>
      <c r="BD53" s="848"/>
      <c r="BE53" s="842"/>
      <c r="BF53" s="842"/>
      <c r="BG53" s="842"/>
      <c r="BH53" s="842"/>
      <c r="BI53" s="843"/>
      <c r="BJ53" s="218"/>
      <c r="BK53" s="218"/>
      <c r="BL53" s="218"/>
      <c r="BM53" s="218"/>
      <c r="BN53" s="218"/>
      <c r="BO53" s="227"/>
      <c r="BP53" s="227"/>
      <c r="BQ53" s="224">
        <v>47</v>
      </c>
      <c r="BR53" s="225"/>
      <c r="BS53" s="783"/>
      <c r="BT53" s="784"/>
      <c r="BU53" s="784"/>
      <c r="BV53" s="784"/>
      <c r="BW53" s="784"/>
      <c r="BX53" s="784"/>
      <c r="BY53" s="784"/>
      <c r="BZ53" s="784"/>
      <c r="CA53" s="784"/>
      <c r="CB53" s="784"/>
      <c r="CC53" s="784"/>
      <c r="CD53" s="784"/>
      <c r="CE53" s="784"/>
      <c r="CF53" s="784"/>
      <c r="CG53" s="785"/>
      <c r="CH53" s="786"/>
      <c r="CI53" s="787"/>
      <c r="CJ53" s="787"/>
      <c r="CK53" s="787"/>
      <c r="CL53" s="788"/>
      <c r="CM53" s="786"/>
      <c r="CN53" s="787"/>
      <c r="CO53" s="787"/>
      <c r="CP53" s="787"/>
      <c r="CQ53" s="788"/>
      <c r="CR53" s="786"/>
      <c r="CS53" s="787"/>
      <c r="CT53" s="787"/>
      <c r="CU53" s="787"/>
      <c r="CV53" s="788"/>
      <c r="CW53" s="786"/>
      <c r="CX53" s="787"/>
      <c r="CY53" s="787"/>
      <c r="CZ53" s="787"/>
      <c r="DA53" s="788"/>
      <c r="DB53" s="786"/>
      <c r="DC53" s="787"/>
      <c r="DD53" s="787"/>
      <c r="DE53" s="787"/>
      <c r="DF53" s="788"/>
      <c r="DG53" s="786"/>
      <c r="DH53" s="787"/>
      <c r="DI53" s="787"/>
      <c r="DJ53" s="787"/>
      <c r="DK53" s="788"/>
      <c r="DL53" s="786"/>
      <c r="DM53" s="787"/>
      <c r="DN53" s="787"/>
      <c r="DO53" s="787"/>
      <c r="DP53" s="788"/>
      <c r="DQ53" s="786"/>
      <c r="DR53" s="787"/>
      <c r="DS53" s="787"/>
      <c r="DT53" s="787"/>
      <c r="DU53" s="788"/>
      <c r="DV53" s="783"/>
      <c r="DW53" s="784"/>
      <c r="DX53" s="784"/>
      <c r="DY53" s="784"/>
      <c r="DZ53" s="789"/>
      <c r="EA53" s="216"/>
    </row>
    <row r="54" spans="1:131" ht="26.25" customHeight="1" x14ac:dyDescent="0.15">
      <c r="A54" s="224">
        <v>27</v>
      </c>
      <c r="B54" s="790"/>
      <c r="C54" s="791"/>
      <c r="D54" s="791"/>
      <c r="E54" s="791"/>
      <c r="F54" s="791"/>
      <c r="G54" s="791"/>
      <c r="H54" s="791"/>
      <c r="I54" s="791"/>
      <c r="J54" s="791"/>
      <c r="K54" s="791"/>
      <c r="L54" s="791"/>
      <c r="M54" s="791"/>
      <c r="N54" s="791"/>
      <c r="O54" s="791"/>
      <c r="P54" s="792"/>
      <c r="Q54" s="845"/>
      <c r="R54" s="846"/>
      <c r="S54" s="846"/>
      <c r="T54" s="846"/>
      <c r="U54" s="846"/>
      <c r="V54" s="846"/>
      <c r="W54" s="846"/>
      <c r="X54" s="846"/>
      <c r="Y54" s="846"/>
      <c r="Z54" s="846"/>
      <c r="AA54" s="846"/>
      <c r="AB54" s="846"/>
      <c r="AC54" s="846"/>
      <c r="AD54" s="846"/>
      <c r="AE54" s="847"/>
      <c r="AF54" s="796"/>
      <c r="AG54" s="797"/>
      <c r="AH54" s="797"/>
      <c r="AI54" s="797"/>
      <c r="AJ54" s="798"/>
      <c r="AK54" s="849"/>
      <c r="AL54" s="846"/>
      <c r="AM54" s="846"/>
      <c r="AN54" s="846"/>
      <c r="AO54" s="846"/>
      <c r="AP54" s="846"/>
      <c r="AQ54" s="846"/>
      <c r="AR54" s="846"/>
      <c r="AS54" s="846"/>
      <c r="AT54" s="846"/>
      <c r="AU54" s="846"/>
      <c r="AV54" s="846"/>
      <c r="AW54" s="846"/>
      <c r="AX54" s="846"/>
      <c r="AY54" s="846"/>
      <c r="AZ54" s="848"/>
      <c r="BA54" s="848"/>
      <c r="BB54" s="848"/>
      <c r="BC54" s="848"/>
      <c r="BD54" s="848"/>
      <c r="BE54" s="842"/>
      <c r="BF54" s="842"/>
      <c r="BG54" s="842"/>
      <c r="BH54" s="842"/>
      <c r="BI54" s="843"/>
      <c r="BJ54" s="218"/>
      <c r="BK54" s="218"/>
      <c r="BL54" s="218"/>
      <c r="BM54" s="218"/>
      <c r="BN54" s="218"/>
      <c r="BO54" s="227"/>
      <c r="BP54" s="227"/>
      <c r="BQ54" s="224">
        <v>48</v>
      </c>
      <c r="BR54" s="225"/>
      <c r="BS54" s="783"/>
      <c r="BT54" s="784"/>
      <c r="BU54" s="784"/>
      <c r="BV54" s="784"/>
      <c r="BW54" s="784"/>
      <c r="BX54" s="784"/>
      <c r="BY54" s="784"/>
      <c r="BZ54" s="784"/>
      <c r="CA54" s="784"/>
      <c r="CB54" s="784"/>
      <c r="CC54" s="784"/>
      <c r="CD54" s="784"/>
      <c r="CE54" s="784"/>
      <c r="CF54" s="784"/>
      <c r="CG54" s="785"/>
      <c r="CH54" s="786"/>
      <c r="CI54" s="787"/>
      <c r="CJ54" s="787"/>
      <c r="CK54" s="787"/>
      <c r="CL54" s="788"/>
      <c r="CM54" s="786"/>
      <c r="CN54" s="787"/>
      <c r="CO54" s="787"/>
      <c r="CP54" s="787"/>
      <c r="CQ54" s="788"/>
      <c r="CR54" s="786"/>
      <c r="CS54" s="787"/>
      <c r="CT54" s="787"/>
      <c r="CU54" s="787"/>
      <c r="CV54" s="788"/>
      <c r="CW54" s="786"/>
      <c r="CX54" s="787"/>
      <c r="CY54" s="787"/>
      <c r="CZ54" s="787"/>
      <c r="DA54" s="788"/>
      <c r="DB54" s="786"/>
      <c r="DC54" s="787"/>
      <c r="DD54" s="787"/>
      <c r="DE54" s="787"/>
      <c r="DF54" s="788"/>
      <c r="DG54" s="786"/>
      <c r="DH54" s="787"/>
      <c r="DI54" s="787"/>
      <c r="DJ54" s="787"/>
      <c r="DK54" s="788"/>
      <c r="DL54" s="786"/>
      <c r="DM54" s="787"/>
      <c r="DN54" s="787"/>
      <c r="DO54" s="787"/>
      <c r="DP54" s="788"/>
      <c r="DQ54" s="786"/>
      <c r="DR54" s="787"/>
      <c r="DS54" s="787"/>
      <c r="DT54" s="787"/>
      <c r="DU54" s="788"/>
      <c r="DV54" s="783"/>
      <c r="DW54" s="784"/>
      <c r="DX54" s="784"/>
      <c r="DY54" s="784"/>
      <c r="DZ54" s="789"/>
      <c r="EA54" s="216"/>
    </row>
    <row r="55" spans="1:131" ht="26.25" customHeight="1" x14ac:dyDescent="0.15">
      <c r="A55" s="224">
        <v>28</v>
      </c>
      <c r="B55" s="790"/>
      <c r="C55" s="791"/>
      <c r="D55" s="791"/>
      <c r="E55" s="791"/>
      <c r="F55" s="791"/>
      <c r="G55" s="791"/>
      <c r="H55" s="791"/>
      <c r="I55" s="791"/>
      <c r="J55" s="791"/>
      <c r="K55" s="791"/>
      <c r="L55" s="791"/>
      <c r="M55" s="791"/>
      <c r="N55" s="791"/>
      <c r="O55" s="791"/>
      <c r="P55" s="792"/>
      <c r="Q55" s="845"/>
      <c r="R55" s="846"/>
      <c r="S55" s="846"/>
      <c r="T55" s="846"/>
      <c r="U55" s="846"/>
      <c r="V55" s="846"/>
      <c r="W55" s="846"/>
      <c r="X55" s="846"/>
      <c r="Y55" s="846"/>
      <c r="Z55" s="846"/>
      <c r="AA55" s="846"/>
      <c r="AB55" s="846"/>
      <c r="AC55" s="846"/>
      <c r="AD55" s="846"/>
      <c r="AE55" s="847"/>
      <c r="AF55" s="796"/>
      <c r="AG55" s="797"/>
      <c r="AH55" s="797"/>
      <c r="AI55" s="797"/>
      <c r="AJ55" s="798"/>
      <c r="AK55" s="849"/>
      <c r="AL55" s="846"/>
      <c r="AM55" s="846"/>
      <c r="AN55" s="846"/>
      <c r="AO55" s="846"/>
      <c r="AP55" s="846"/>
      <c r="AQ55" s="846"/>
      <c r="AR55" s="846"/>
      <c r="AS55" s="846"/>
      <c r="AT55" s="846"/>
      <c r="AU55" s="846"/>
      <c r="AV55" s="846"/>
      <c r="AW55" s="846"/>
      <c r="AX55" s="846"/>
      <c r="AY55" s="846"/>
      <c r="AZ55" s="848"/>
      <c r="BA55" s="848"/>
      <c r="BB55" s="848"/>
      <c r="BC55" s="848"/>
      <c r="BD55" s="848"/>
      <c r="BE55" s="842"/>
      <c r="BF55" s="842"/>
      <c r="BG55" s="842"/>
      <c r="BH55" s="842"/>
      <c r="BI55" s="843"/>
      <c r="BJ55" s="218"/>
      <c r="BK55" s="218"/>
      <c r="BL55" s="218"/>
      <c r="BM55" s="218"/>
      <c r="BN55" s="218"/>
      <c r="BO55" s="227"/>
      <c r="BP55" s="227"/>
      <c r="BQ55" s="224">
        <v>49</v>
      </c>
      <c r="BR55" s="225"/>
      <c r="BS55" s="783"/>
      <c r="BT55" s="784"/>
      <c r="BU55" s="784"/>
      <c r="BV55" s="784"/>
      <c r="BW55" s="784"/>
      <c r="BX55" s="784"/>
      <c r="BY55" s="784"/>
      <c r="BZ55" s="784"/>
      <c r="CA55" s="784"/>
      <c r="CB55" s="784"/>
      <c r="CC55" s="784"/>
      <c r="CD55" s="784"/>
      <c r="CE55" s="784"/>
      <c r="CF55" s="784"/>
      <c r="CG55" s="785"/>
      <c r="CH55" s="786"/>
      <c r="CI55" s="787"/>
      <c r="CJ55" s="787"/>
      <c r="CK55" s="787"/>
      <c r="CL55" s="788"/>
      <c r="CM55" s="786"/>
      <c r="CN55" s="787"/>
      <c r="CO55" s="787"/>
      <c r="CP55" s="787"/>
      <c r="CQ55" s="788"/>
      <c r="CR55" s="786"/>
      <c r="CS55" s="787"/>
      <c r="CT55" s="787"/>
      <c r="CU55" s="787"/>
      <c r="CV55" s="788"/>
      <c r="CW55" s="786"/>
      <c r="CX55" s="787"/>
      <c r="CY55" s="787"/>
      <c r="CZ55" s="787"/>
      <c r="DA55" s="788"/>
      <c r="DB55" s="786"/>
      <c r="DC55" s="787"/>
      <c r="DD55" s="787"/>
      <c r="DE55" s="787"/>
      <c r="DF55" s="788"/>
      <c r="DG55" s="786"/>
      <c r="DH55" s="787"/>
      <c r="DI55" s="787"/>
      <c r="DJ55" s="787"/>
      <c r="DK55" s="788"/>
      <c r="DL55" s="786"/>
      <c r="DM55" s="787"/>
      <c r="DN55" s="787"/>
      <c r="DO55" s="787"/>
      <c r="DP55" s="788"/>
      <c r="DQ55" s="786"/>
      <c r="DR55" s="787"/>
      <c r="DS55" s="787"/>
      <c r="DT55" s="787"/>
      <c r="DU55" s="788"/>
      <c r="DV55" s="783"/>
      <c r="DW55" s="784"/>
      <c r="DX55" s="784"/>
      <c r="DY55" s="784"/>
      <c r="DZ55" s="789"/>
      <c r="EA55" s="216"/>
    </row>
    <row r="56" spans="1:131" ht="26.25" customHeight="1" x14ac:dyDescent="0.15">
      <c r="A56" s="224">
        <v>29</v>
      </c>
      <c r="B56" s="790"/>
      <c r="C56" s="791"/>
      <c r="D56" s="791"/>
      <c r="E56" s="791"/>
      <c r="F56" s="791"/>
      <c r="G56" s="791"/>
      <c r="H56" s="791"/>
      <c r="I56" s="791"/>
      <c r="J56" s="791"/>
      <c r="K56" s="791"/>
      <c r="L56" s="791"/>
      <c r="M56" s="791"/>
      <c r="N56" s="791"/>
      <c r="O56" s="791"/>
      <c r="P56" s="792"/>
      <c r="Q56" s="845"/>
      <c r="R56" s="846"/>
      <c r="S56" s="846"/>
      <c r="T56" s="846"/>
      <c r="U56" s="846"/>
      <c r="V56" s="846"/>
      <c r="W56" s="846"/>
      <c r="X56" s="846"/>
      <c r="Y56" s="846"/>
      <c r="Z56" s="846"/>
      <c r="AA56" s="846"/>
      <c r="AB56" s="846"/>
      <c r="AC56" s="846"/>
      <c r="AD56" s="846"/>
      <c r="AE56" s="847"/>
      <c r="AF56" s="796"/>
      <c r="AG56" s="797"/>
      <c r="AH56" s="797"/>
      <c r="AI56" s="797"/>
      <c r="AJ56" s="798"/>
      <c r="AK56" s="849"/>
      <c r="AL56" s="846"/>
      <c r="AM56" s="846"/>
      <c r="AN56" s="846"/>
      <c r="AO56" s="846"/>
      <c r="AP56" s="846"/>
      <c r="AQ56" s="846"/>
      <c r="AR56" s="846"/>
      <c r="AS56" s="846"/>
      <c r="AT56" s="846"/>
      <c r="AU56" s="846"/>
      <c r="AV56" s="846"/>
      <c r="AW56" s="846"/>
      <c r="AX56" s="846"/>
      <c r="AY56" s="846"/>
      <c r="AZ56" s="848"/>
      <c r="BA56" s="848"/>
      <c r="BB56" s="848"/>
      <c r="BC56" s="848"/>
      <c r="BD56" s="848"/>
      <c r="BE56" s="842"/>
      <c r="BF56" s="842"/>
      <c r="BG56" s="842"/>
      <c r="BH56" s="842"/>
      <c r="BI56" s="843"/>
      <c r="BJ56" s="218"/>
      <c r="BK56" s="218"/>
      <c r="BL56" s="218"/>
      <c r="BM56" s="218"/>
      <c r="BN56" s="218"/>
      <c r="BO56" s="227"/>
      <c r="BP56" s="227"/>
      <c r="BQ56" s="224">
        <v>50</v>
      </c>
      <c r="BR56" s="225"/>
      <c r="BS56" s="783"/>
      <c r="BT56" s="784"/>
      <c r="BU56" s="784"/>
      <c r="BV56" s="784"/>
      <c r="BW56" s="784"/>
      <c r="BX56" s="784"/>
      <c r="BY56" s="784"/>
      <c r="BZ56" s="784"/>
      <c r="CA56" s="784"/>
      <c r="CB56" s="784"/>
      <c r="CC56" s="784"/>
      <c r="CD56" s="784"/>
      <c r="CE56" s="784"/>
      <c r="CF56" s="784"/>
      <c r="CG56" s="785"/>
      <c r="CH56" s="786"/>
      <c r="CI56" s="787"/>
      <c r="CJ56" s="787"/>
      <c r="CK56" s="787"/>
      <c r="CL56" s="788"/>
      <c r="CM56" s="786"/>
      <c r="CN56" s="787"/>
      <c r="CO56" s="787"/>
      <c r="CP56" s="787"/>
      <c r="CQ56" s="788"/>
      <c r="CR56" s="786"/>
      <c r="CS56" s="787"/>
      <c r="CT56" s="787"/>
      <c r="CU56" s="787"/>
      <c r="CV56" s="788"/>
      <c r="CW56" s="786"/>
      <c r="CX56" s="787"/>
      <c r="CY56" s="787"/>
      <c r="CZ56" s="787"/>
      <c r="DA56" s="788"/>
      <c r="DB56" s="786"/>
      <c r="DC56" s="787"/>
      <c r="DD56" s="787"/>
      <c r="DE56" s="787"/>
      <c r="DF56" s="788"/>
      <c r="DG56" s="786"/>
      <c r="DH56" s="787"/>
      <c r="DI56" s="787"/>
      <c r="DJ56" s="787"/>
      <c r="DK56" s="788"/>
      <c r="DL56" s="786"/>
      <c r="DM56" s="787"/>
      <c r="DN56" s="787"/>
      <c r="DO56" s="787"/>
      <c r="DP56" s="788"/>
      <c r="DQ56" s="786"/>
      <c r="DR56" s="787"/>
      <c r="DS56" s="787"/>
      <c r="DT56" s="787"/>
      <c r="DU56" s="788"/>
      <c r="DV56" s="783"/>
      <c r="DW56" s="784"/>
      <c r="DX56" s="784"/>
      <c r="DY56" s="784"/>
      <c r="DZ56" s="789"/>
      <c r="EA56" s="216"/>
    </row>
    <row r="57" spans="1:131" ht="26.25" customHeight="1" x14ac:dyDescent="0.15">
      <c r="A57" s="224">
        <v>30</v>
      </c>
      <c r="B57" s="790"/>
      <c r="C57" s="791"/>
      <c r="D57" s="791"/>
      <c r="E57" s="791"/>
      <c r="F57" s="791"/>
      <c r="G57" s="791"/>
      <c r="H57" s="791"/>
      <c r="I57" s="791"/>
      <c r="J57" s="791"/>
      <c r="K57" s="791"/>
      <c r="L57" s="791"/>
      <c r="M57" s="791"/>
      <c r="N57" s="791"/>
      <c r="O57" s="791"/>
      <c r="P57" s="792"/>
      <c r="Q57" s="845"/>
      <c r="R57" s="846"/>
      <c r="S57" s="846"/>
      <c r="T57" s="846"/>
      <c r="U57" s="846"/>
      <c r="V57" s="846"/>
      <c r="W57" s="846"/>
      <c r="X57" s="846"/>
      <c r="Y57" s="846"/>
      <c r="Z57" s="846"/>
      <c r="AA57" s="846"/>
      <c r="AB57" s="846"/>
      <c r="AC57" s="846"/>
      <c r="AD57" s="846"/>
      <c r="AE57" s="847"/>
      <c r="AF57" s="796"/>
      <c r="AG57" s="797"/>
      <c r="AH57" s="797"/>
      <c r="AI57" s="797"/>
      <c r="AJ57" s="798"/>
      <c r="AK57" s="849"/>
      <c r="AL57" s="846"/>
      <c r="AM57" s="846"/>
      <c r="AN57" s="846"/>
      <c r="AO57" s="846"/>
      <c r="AP57" s="846"/>
      <c r="AQ57" s="846"/>
      <c r="AR57" s="846"/>
      <c r="AS57" s="846"/>
      <c r="AT57" s="846"/>
      <c r="AU57" s="846"/>
      <c r="AV57" s="846"/>
      <c r="AW57" s="846"/>
      <c r="AX57" s="846"/>
      <c r="AY57" s="846"/>
      <c r="AZ57" s="848"/>
      <c r="BA57" s="848"/>
      <c r="BB57" s="848"/>
      <c r="BC57" s="848"/>
      <c r="BD57" s="848"/>
      <c r="BE57" s="842"/>
      <c r="BF57" s="842"/>
      <c r="BG57" s="842"/>
      <c r="BH57" s="842"/>
      <c r="BI57" s="843"/>
      <c r="BJ57" s="218"/>
      <c r="BK57" s="218"/>
      <c r="BL57" s="218"/>
      <c r="BM57" s="218"/>
      <c r="BN57" s="218"/>
      <c r="BO57" s="227"/>
      <c r="BP57" s="227"/>
      <c r="BQ57" s="224">
        <v>51</v>
      </c>
      <c r="BR57" s="225"/>
      <c r="BS57" s="783"/>
      <c r="BT57" s="784"/>
      <c r="BU57" s="784"/>
      <c r="BV57" s="784"/>
      <c r="BW57" s="784"/>
      <c r="BX57" s="784"/>
      <c r="BY57" s="784"/>
      <c r="BZ57" s="784"/>
      <c r="CA57" s="784"/>
      <c r="CB57" s="784"/>
      <c r="CC57" s="784"/>
      <c r="CD57" s="784"/>
      <c r="CE57" s="784"/>
      <c r="CF57" s="784"/>
      <c r="CG57" s="785"/>
      <c r="CH57" s="786"/>
      <c r="CI57" s="787"/>
      <c r="CJ57" s="787"/>
      <c r="CK57" s="787"/>
      <c r="CL57" s="788"/>
      <c r="CM57" s="786"/>
      <c r="CN57" s="787"/>
      <c r="CO57" s="787"/>
      <c r="CP57" s="787"/>
      <c r="CQ57" s="788"/>
      <c r="CR57" s="786"/>
      <c r="CS57" s="787"/>
      <c r="CT57" s="787"/>
      <c r="CU57" s="787"/>
      <c r="CV57" s="788"/>
      <c r="CW57" s="786"/>
      <c r="CX57" s="787"/>
      <c r="CY57" s="787"/>
      <c r="CZ57" s="787"/>
      <c r="DA57" s="788"/>
      <c r="DB57" s="786"/>
      <c r="DC57" s="787"/>
      <c r="DD57" s="787"/>
      <c r="DE57" s="787"/>
      <c r="DF57" s="788"/>
      <c r="DG57" s="786"/>
      <c r="DH57" s="787"/>
      <c r="DI57" s="787"/>
      <c r="DJ57" s="787"/>
      <c r="DK57" s="788"/>
      <c r="DL57" s="786"/>
      <c r="DM57" s="787"/>
      <c r="DN57" s="787"/>
      <c r="DO57" s="787"/>
      <c r="DP57" s="788"/>
      <c r="DQ57" s="786"/>
      <c r="DR57" s="787"/>
      <c r="DS57" s="787"/>
      <c r="DT57" s="787"/>
      <c r="DU57" s="788"/>
      <c r="DV57" s="783"/>
      <c r="DW57" s="784"/>
      <c r="DX57" s="784"/>
      <c r="DY57" s="784"/>
      <c r="DZ57" s="789"/>
      <c r="EA57" s="216"/>
    </row>
    <row r="58" spans="1:131" ht="26.25" customHeight="1" x14ac:dyDescent="0.15">
      <c r="A58" s="224">
        <v>31</v>
      </c>
      <c r="B58" s="790"/>
      <c r="C58" s="791"/>
      <c r="D58" s="791"/>
      <c r="E58" s="791"/>
      <c r="F58" s="791"/>
      <c r="G58" s="791"/>
      <c r="H58" s="791"/>
      <c r="I58" s="791"/>
      <c r="J58" s="791"/>
      <c r="K58" s="791"/>
      <c r="L58" s="791"/>
      <c r="M58" s="791"/>
      <c r="N58" s="791"/>
      <c r="O58" s="791"/>
      <c r="P58" s="792"/>
      <c r="Q58" s="845"/>
      <c r="R58" s="846"/>
      <c r="S58" s="846"/>
      <c r="T58" s="846"/>
      <c r="U58" s="846"/>
      <c r="V58" s="846"/>
      <c r="W58" s="846"/>
      <c r="X58" s="846"/>
      <c r="Y58" s="846"/>
      <c r="Z58" s="846"/>
      <c r="AA58" s="846"/>
      <c r="AB58" s="846"/>
      <c r="AC58" s="846"/>
      <c r="AD58" s="846"/>
      <c r="AE58" s="847"/>
      <c r="AF58" s="796"/>
      <c r="AG58" s="797"/>
      <c r="AH58" s="797"/>
      <c r="AI58" s="797"/>
      <c r="AJ58" s="798"/>
      <c r="AK58" s="849"/>
      <c r="AL58" s="846"/>
      <c r="AM58" s="846"/>
      <c r="AN58" s="846"/>
      <c r="AO58" s="846"/>
      <c r="AP58" s="846"/>
      <c r="AQ58" s="846"/>
      <c r="AR58" s="846"/>
      <c r="AS58" s="846"/>
      <c r="AT58" s="846"/>
      <c r="AU58" s="846"/>
      <c r="AV58" s="846"/>
      <c r="AW58" s="846"/>
      <c r="AX58" s="846"/>
      <c r="AY58" s="846"/>
      <c r="AZ58" s="848"/>
      <c r="BA58" s="848"/>
      <c r="BB58" s="848"/>
      <c r="BC58" s="848"/>
      <c r="BD58" s="848"/>
      <c r="BE58" s="842"/>
      <c r="BF58" s="842"/>
      <c r="BG58" s="842"/>
      <c r="BH58" s="842"/>
      <c r="BI58" s="843"/>
      <c r="BJ58" s="218"/>
      <c r="BK58" s="218"/>
      <c r="BL58" s="218"/>
      <c r="BM58" s="218"/>
      <c r="BN58" s="218"/>
      <c r="BO58" s="227"/>
      <c r="BP58" s="227"/>
      <c r="BQ58" s="224">
        <v>52</v>
      </c>
      <c r="BR58" s="225"/>
      <c r="BS58" s="783"/>
      <c r="BT58" s="784"/>
      <c r="BU58" s="784"/>
      <c r="BV58" s="784"/>
      <c r="BW58" s="784"/>
      <c r="BX58" s="784"/>
      <c r="BY58" s="784"/>
      <c r="BZ58" s="784"/>
      <c r="CA58" s="784"/>
      <c r="CB58" s="784"/>
      <c r="CC58" s="784"/>
      <c r="CD58" s="784"/>
      <c r="CE58" s="784"/>
      <c r="CF58" s="784"/>
      <c r="CG58" s="785"/>
      <c r="CH58" s="786"/>
      <c r="CI58" s="787"/>
      <c r="CJ58" s="787"/>
      <c r="CK58" s="787"/>
      <c r="CL58" s="788"/>
      <c r="CM58" s="786"/>
      <c r="CN58" s="787"/>
      <c r="CO58" s="787"/>
      <c r="CP58" s="787"/>
      <c r="CQ58" s="788"/>
      <c r="CR58" s="786"/>
      <c r="CS58" s="787"/>
      <c r="CT58" s="787"/>
      <c r="CU58" s="787"/>
      <c r="CV58" s="788"/>
      <c r="CW58" s="786"/>
      <c r="CX58" s="787"/>
      <c r="CY58" s="787"/>
      <c r="CZ58" s="787"/>
      <c r="DA58" s="788"/>
      <c r="DB58" s="786"/>
      <c r="DC58" s="787"/>
      <c r="DD58" s="787"/>
      <c r="DE58" s="787"/>
      <c r="DF58" s="788"/>
      <c r="DG58" s="786"/>
      <c r="DH58" s="787"/>
      <c r="DI58" s="787"/>
      <c r="DJ58" s="787"/>
      <c r="DK58" s="788"/>
      <c r="DL58" s="786"/>
      <c r="DM58" s="787"/>
      <c r="DN58" s="787"/>
      <c r="DO58" s="787"/>
      <c r="DP58" s="788"/>
      <c r="DQ58" s="786"/>
      <c r="DR58" s="787"/>
      <c r="DS58" s="787"/>
      <c r="DT58" s="787"/>
      <c r="DU58" s="788"/>
      <c r="DV58" s="783"/>
      <c r="DW58" s="784"/>
      <c r="DX58" s="784"/>
      <c r="DY58" s="784"/>
      <c r="DZ58" s="789"/>
      <c r="EA58" s="216"/>
    </row>
    <row r="59" spans="1:131" ht="26.25" customHeight="1" x14ac:dyDescent="0.15">
      <c r="A59" s="224">
        <v>32</v>
      </c>
      <c r="B59" s="790"/>
      <c r="C59" s="791"/>
      <c r="D59" s="791"/>
      <c r="E59" s="791"/>
      <c r="F59" s="791"/>
      <c r="G59" s="791"/>
      <c r="H59" s="791"/>
      <c r="I59" s="791"/>
      <c r="J59" s="791"/>
      <c r="K59" s="791"/>
      <c r="L59" s="791"/>
      <c r="M59" s="791"/>
      <c r="N59" s="791"/>
      <c r="O59" s="791"/>
      <c r="P59" s="792"/>
      <c r="Q59" s="845"/>
      <c r="R59" s="846"/>
      <c r="S59" s="846"/>
      <c r="T59" s="846"/>
      <c r="U59" s="846"/>
      <c r="V59" s="846"/>
      <c r="W59" s="846"/>
      <c r="X59" s="846"/>
      <c r="Y59" s="846"/>
      <c r="Z59" s="846"/>
      <c r="AA59" s="846"/>
      <c r="AB59" s="846"/>
      <c r="AC59" s="846"/>
      <c r="AD59" s="846"/>
      <c r="AE59" s="847"/>
      <c r="AF59" s="796"/>
      <c r="AG59" s="797"/>
      <c r="AH59" s="797"/>
      <c r="AI59" s="797"/>
      <c r="AJ59" s="798"/>
      <c r="AK59" s="849"/>
      <c r="AL59" s="846"/>
      <c r="AM59" s="846"/>
      <c r="AN59" s="846"/>
      <c r="AO59" s="846"/>
      <c r="AP59" s="846"/>
      <c r="AQ59" s="846"/>
      <c r="AR59" s="846"/>
      <c r="AS59" s="846"/>
      <c r="AT59" s="846"/>
      <c r="AU59" s="846"/>
      <c r="AV59" s="846"/>
      <c r="AW59" s="846"/>
      <c r="AX59" s="846"/>
      <c r="AY59" s="846"/>
      <c r="AZ59" s="848"/>
      <c r="BA59" s="848"/>
      <c r="BB59" s="848"/>
      <c r="BC59" s="848"/>
      <c r="BD59" s="848"/>
      <c r="BE59" s="842"/>
      <c r="BF59" s="842"/>
      <c r="BG59" s="842"/>
      <c r="BH59" s="842"/>
      <c r="BI59" s="843"/>
      <c r="BJ59" s="218"/>
      <c r="BK59" s="218"/>
      <c r="BL59" s="218"/>
      <c r="BM59" s="218"/>
      <c r="BN59" s="218"/>
      <c r="BO59" s="227"/>
      <c r="BP59" s="227"/>
      <c r="BQ59" s="224">
        <v>53</v>
      </c>
      <c r="BR59" s="225"/>
      <c r="BS59" s="783"/>
      <c r="BT59" s="784"/>
      <c r="BU59" s="784"/>
      <c r="BV59" s="784"/>
      <c r="BW59" s="784"/>
      <c r="BX59" s="784"/>
      <c r="BY59" s="784"/>
      <c r="BZ59" s="784"/>
      <c r="CA59" s="784"/>
      <c r="CB59" s="784"/>
      <c r="CC59" s="784"/>
      <c r="CD59" s="784"/>
      <c r="CE59" s="784"/>
      <c r="CF59" s="784"/>
      <c r="CG59" s="785"/>
      <c r="CH59" s="786"/>
      <c r="CI59" s="787"/>
      <c r="CJ59" s="787"/>
      <c r="CK59" s="787"/>
      <c r="CL59" s="788"/>
      <c r="CM59" s="786"/>
      <c r="CN59" s="787"/>
      <c r="CO59" s="787"/>
      <c r="CP59" s="787"/>
      <c r="CQ59" s="788"/>
      <c r="CR59" s="786"/>
      <c r="CS59" s="787"/>
      <c r="CT59" s="787"/>
      <c r="CU59" s="787"/>
      <c r="CV59" s="788"/>
      <c r="CW59" s="786"/>
      <c r="CX59" s="787"/>
      <c r="CY59" s="787"/>
      <c r="CZ59" s="787"/>
      <c r="DA59" s="788"/>
      <c r="DB59" s="786"/>
      <c r="DC59" s="787"/>
      <c r="DD59" s="787"/>
      <c r="DE59" s="787"/>
      <c r="DF59" s="788"/>
      <c r="DG59" s="786"/>
      <c r="DH59" s="787"/>
      <c r="DI59" s="787"/>
      <c r="DJ59" s="787"/>
      <c r="DK59" s="788"/>
      <c r="DL59" s="786"/>
      <c r="DM59" s="787"/>
      <c r="DN59" s="787"/>
      <c r="DO59" s="787"/>
      <c r="DP59" s="788"/>
      <c r="DQ59" s="786"/>
      <c r="DR59" s="787"/>
      <c r="DS59" s="787"/>
      <c r="DT59" s="787"/>
      <c r="DU59" s="788"/>
      <c r="DV59" s="783"/>
      <c r="DW59" s="784"/>
      <c r="DX59" s="784"/>
      <c r="DY59" s="784"/>
      <c r="DZ59" s="789"/>
      <c r="EA59" s="216"/>
    </row>
    <row r="60" spans="1:131" ht="26.25" customHeight="1" x14ac:dyDescent="0.15">
      <c r="A60" s="224">
        <v>33</v>
      </c>
      <c r="B60" s="790"/>
      <c r="C60" s="791"/>
      <c r="D60" s="791"/>
      <c r="E60" s="791"/>
      <c r="F60" s="791"/>
      <c r="G60" s="791"/>
      <c r="H60" s="791"/>
      <c r="I60" s="791"/>
      <c r="J60" s="791"/>
      <c r="K60" s="791"/>
      <c r="L60" s="791"/>
      <c r="M60" s="791"/>
      <c r="N60" s="791"/>
      <c r="O60" s="791"/>
      <c r="P60" s="792"/>
      <c r="Q60" s="845"/>
      <c r="R60" s="846"/>
      <c r="S60" s="846"/>
      <c r="T60" s="846"/>
      <c r="U60" s="846"/>
      <c r="V60" s="846"/>
      <c r="W60" s="846"/>
      <c r="X60" s="846"/>
      <c r="Y60" s="846"/>
      <c r="Z60" s="846"/>
      <c r="AA60" s="846"/>
      <c r="AB60" s="846"/>
      <c r="AC60" s="846"/>
      <c r="AD60" s="846"/>
      <c r="AE60" s="847"/>
      <c r="AF60" s="796"/>
      <c r="AG60" s="797"/>
      <c r="AH60" s="797"/>
      <c r="AI60" s="797"/>
      <c r="AJ60" s="798"/>
      <c r="AK60" s="849"/>
      <c r="AL60" s="846"/>
      <c r="AM60" s="846"/>
      <c r="AN60" s="846"/>
      <c r="AO60" s="846"/>
      <c r="AP60" s="846"/>
      <c r="AQ60" s="846"/>
      <c r="AR60" s="846"/>
      <c r="AS60" s="846"/>
      <c r="AT60" s="846"/>
      <c r="AU60" s="846"/>
      <c r="AV60" s="846"/>
      <c r="AW60" s="846"/>
      <c r="AX60" s="846"/>
      <c r="AY60" s="846"/>
      <c r="AZ60" s="848"/>
      <c r="BA60" s="848"/>
      <c r="BB60" s="848"/>
      <c r="BC60" s="848"/>
      <c r="BD60" s="848"/>
      <c r="BE60" s="842"/>
      <c r="BF60" s="842"/>
      <c r="BG60" s="842"/>
      <c r="BH60" s="842"/>
      <c r="BI60" s="843"/>
      <c r="BJ60" s="218"/>
      <c r="BK60" s="218"/>
      <c r="BL60" s="218"/>
      <c r="BM60" s="218"/>
      <c r="BN60" s="218"/>
      <c r="BO60" s="227"/>
      <c r="BP60" s="227"/>
      <c r="BQ60" s="224">
        <v>54</v>
      </c>
      <c r="BR60" s="225"/>
      <c r="BS60" s="783"/>
      <c r="BT60" s="784"/>
      <c r="BU60" s="784"/>
      <c r="BV60" s="784"/>
      <c r="BW60" s="784"/>
      <c r="BX60" s="784"/>
      <c r="BY60" s="784"/>
      <c r="BZ60" s="784"/>
      <c r="CA60" s="784"/>
      <c r="CB60" s="784"/>
      <c r="CC60" s="784"/>
      <c r="CD60" s="784"/>
      <c r="CE60" s="784"/>
      <c r="CF60" s="784"/>
      <c r="CG60" s="785"/>
      <c r="CH60" s="786"/>
      <c r="CI60" s="787"/>
      <c r="CJ60" s="787"/>
      <c r="CK60" s="787"/>
      <c r="CL60" s="788"/>
      <c r="CM60" s="786"/>
      <c r="CN60" s="787"/>
      <c r="CO60" s="787"/>
      <c r="CP60" s="787"/>
      <c r="CQ60" s="788"/>
      <c r="CR60" s="786"/>
      <c r="CS60" s="787"/>
      <c r="CT60" s="787"/>
      <c r="CU60" s="787"/>
      <c r="CV60" s="788"/>
      <c r="CW60" s="786"/>
      <c r="CX60" s="787"/>
      <c r="CY60" s="787"/>
      <c r="CZ60" s="787"/>
      <c r="DA60" s="788"/>
      <c r="DB60" s="786"/>
      <c r="DC60" s="787"/>
      <c r="DD60" s="787"/>
      <c r="DE60" s="787"/>
      <c r="DF60" s="788"/>
      <c r="DG60" s="786"/>
      <c r="DH60" s="787"/>
      <c r="DI60" s="787"/>
      <c r="DJ60" s="787"/>
      <c r="DK60" s="788"/>
      <c r="DL60" s="786"/>
      <c r="DM60" s="787"/>
      <c r="DN60" s="787"/>
      <c r="DO60" s="787"/>
      <c r="DP60" s="788"/>
      <c r="DQ60" s="786"/>
      <c r="DR60" s="787"/>
      <c r="DS60" s="787"/>
      <c r="DT60" s="787"/>
      <c r="DU60" s="788"/>
      <c r="DV60" s="783"/>
      <c r="DW60" s="784"/>
      <c r="DX60" s="784"/>
      <c r="DY60" s="784"/>
      <c r="DZ60" s="789"/>
      <c r="EA60" s="216"/>
    </row>
    <row r="61" spans="1:131" ht="26.25" customHeight="1" thickBot="1" x14ac:dyDescent="0.2">
      <c r="A61" s="224">
        <v>34</v>
      </c>
      <c r="B61" s="790"/>
      <c r="C61" s="791"/>
      <c r="D61" s="791"/>
      <c r="E61" s="791"/>
      <c r="F61" s="791"/>
      <c r="G61" s="791"/>
      <c r="H61" s="791"/>
      <c r="I61" s="791"/>
      <c r="J61" s="791"/>
      <c r="K61" s="791"/>
      <c r="L61" s="791"/>
      <c r="M61" s="791"/>
      <c r="N61" s="791"/>
      <c r="O61" s="791"/>
      <c r="P61" s="792"/>
      <c r="Q61" s="845"/>
      <c r="R61" s="846"/>
      <c r="S61" s="846"/>
      <c r="T61" s="846"/>
      <c r="U61" s="846"/>
      <c r="V61" s="846"/>
      <c r="W61" s="846"/>
      <c r="X61" s="846"/>
      <c r="Y61" s="846"/>
      <c r="Z61" s="846"/>
      <c r="AA61" s="846"/>
      <c r="AB61" s="846"/>
      <c r="AC61" s="846"/>
      <c r="AD61" s="846"/>
      <c r="AE61" s="847"/>
      <c r="AF61" s="796"/>
      <c r="AG61" s="797"/>
      <c r="AH61" s="797"/>
      <c r="AI61" s="797"/>
      <c r="AJ61" s="798"/>
      <c r="AK61" s="849"/>
      <c r="AL61" s="846"/>
      <c r="AM61" s="846"/>
      <c r="AN61" s="846"/>
      <c r="AO61" s="846"/>
      <c r="AP61" s="846"/>
      <c r="AQ61" s="846"/>
      <c r="AR61" s="846"/>
      <c r="AS61" s="846"/>
      <c r="AT61" s="846"/>
      <c r="AU61" s="846"/>
      <c r="AV61" s="846"/>
      <c r="AW61" s="846"/>
      <c r="AX61" s="846"/>
      <c r="AY61" s="846"/>
      <c r="AZ61" s="848"/>
      <c r="BA61" s="848"/>
      <c r="BB61" s="848"/>
      <c r="BC61" s="848"/>
      <c r="BD61" s="848"/>
      <c r="BE61" s="842"/>
      <c r="BF61" s="842"/>
      <c r="BG61" s="842"/>
      <c r="BH61" s="842"/>
      <c r="BI61" s="843"/>
      <c r="BJ61" s="218"/>
      <c r="BK61" s="218"/>
      <c r="BL61" s="218"/>
      <c r="BM61" s="218"/>
      <c r="BN61" s="218"/>
      <c r="BO61" s="227"/>
      <c r="BP61" s="227"/>
      <c r="BQ61" s="224">
        <v>55</v>
      </c>
      <c r="BR61" s="225"/>
      <c r="BS61" s="783"/>
      <c r="BT61" s="784"/>
      <c r="BU61" s="784"/>
      <c r="BV61" s="784"/>
      <c r="BW61" s="784"/>
      <c r="BX61" s="784"/>
      <c r="BY61" s="784"/>
      <c r="BZ61" s="784"/>
      <c r="CA61" s="784"/>
      <c r="CB61" s="784"/>
      <c r="CC61" s="784"/>
      <c r="CD61" s="784"/>
      <c r="CE61" s="784"/>
      <c r="CF61" s="784"/>
      <c r="CG61" s="785"/>
      <c r="CH61" s="786"/>
      <c r="CI61" s="787"/>
      <c r="CJ61" s="787"/>
      <c r="CK61" s="787"/>
      <c r="CL61" s="788"/>
      <c r="CM61" s="786"/>
      <c r="CN61" s="787"/>
      <c r="CO61" s="787"/>
      <c r="CP61" s="787"/>
      <c r="CQ61" s="788"/>
      <c r="CR61" s="786"/>
      <c r="CS61" s="787"/>
      <c r="CT61" s="787"/>
      <c r="CU61" s="787"/>
      <c r="CV61" s="788"/>
      <c r="CW61" s="786"/>
      <c r="CX61" s="787"/>
      <c r="CY61" s="787"/>
      <c r="CZ61" s="787"/>
      <c r="DA61" s="788"/>
      <c r="DB61" s="786"/>
      <c r="DC61" s="787"/>
      <c r="DD61" s="787"/>
      <c r="DE61" s="787"/>
      <c r="DF61" s="788"/>
      <c r="DG61" s="786"/>
      <c r="DH61" s="787"/>
      <c r="DI61" s="787"/>
      <c r="DJ61" s="787"/>
      <c r="DK61" s="788"/>
      <c r="DL61" s="786"/>
      <c r="DM61" s="787"/>
      <c r="DN61" s="787"/>
      <c r="DO61" s="787"/>
      <c r="DP61" s="788"/>
      <c r="DQ61" s="786"/>
      <c r="DR61" s="787"/>
      <c r="DS61" s="787"/>
      <c r="DT61" s="787"/>
      <c r="DU61" s="788"/>
      <c r="DV61" s="783"/>
      <c r="DW61" s="784"/>
      <c r="DX61" s="784"/>
      <c r="DY61" s="784"/>
      <c r="DZ61" s="789"/>
      <c r="EA61" s="216"/>
    </row>
    <row r="62" spans="1:131" ht="26.25" customHeight="1" x14ac:dyDescent="0.15">
      <c r="A62" s="224">
        <v>35</v>
      </c>
      <c r="B62" s="790"/>
      <c r="C62" s="791"/>
      <c r="D62" s="791"/>
      <c r="E62" s="791"/>
      <c r="F62" s="791"/>
      <c r="G62" s="791"/>
      <c r="H62" s="791"/>
      <c r="I62" s="791"/>
      <c r="J62" s="791"/>
      <c r="K62" s="791"/>
      <c r="L62" s="791"/>
      <c r="M62" s="791"/>
      <c r="N62" s="791"/>
      <c r="O62" s="791"/>
      <c r="P62" s="792"/>
      <c r="Q62" s="845"/>
      <c r="R62" s="846"/>
      <c r="S62" s="846"/>
      <c r="T62" s="846"/>
      <c r="U62" s="846"/>
      <c r="V62" s="846"/>
      <c r="W62" s="846"/>
      <c r="X62" s="846"/>
      <c r="Y62" s="846"/>
      <c r="Z62" s="846"/>
      <c r="AA62" s="846"/>
      <c r="AB62" s="846"/>
      <c r="AC62" s="846"/>
      <c r="AD62" s="846"/>
      <c r="AE62" s="847"/>
      <c r="AF62" s="796"/>
      <c r="AG62" s="797"/>
      <c r="AH62" s="797"/>
      <c r="AI62" s="797"/>
      <c r="AJ62" s="798"/>
      <c r="AK62" s="849"/>
      <c r="AL62" s="846"/>
      <c r="AM62" s="846"/>
      <c r="AN62" s="846"/>
      <c r="AO62" s="846"/>
      <c r="AP62" s="846"/>
      <c r="AQ62" s="846"/>
      <c r="AR62" s="846"/>
      <c r="AS62" s="846"/>
      <c r="AT62" s="846"/>
      <c r="AU62" s="846"/>
      <c r="AV62" s="846"/>
      <c r="AW62" s="846"/>
      <c r="AX62" s="846"/>
      <c r="AY62" s="846"/>
      <c r="AZ62" s="848"/>
      <c r="BA62" s="848"/>
      <c r="BB62" s="848"/>
      <c r="BC62" s="848"/>
      <c r="BD62" s="848"/>
      <c r="BE62" s="842"/>
      <c r="BF62" s="842"/>
      <c r="BG62" s="842"/>
      <c r="BH62" s="842"/>
      <c r="BI62" s="843"/>
      <c r="BJ62" s="857" t="s">
        <v>377</v>
      </c>
      <c r="BK62" s="816"/>
      <c r="BL62" s="816"/>
      <c r="BM62" s="816"/>
      <c r="BN62" s="817"/>
      <c r="BO62" s="227"/>
      <c r="BP62" s="227"/>
      <c r="BQ62" s="224">
        <v>56</v>
      </c>
      <c r="BR62" s="225"/>
      <c r="BS62" s="783"/>
      <c r="BT62" s="784"/>
      <c r="BU62" s="784"/>
      <c r="BV62" s="784"/>
      <c r="BW62" s="784"/>
      <c r="BX62" s="784"/>
      <c r="BY62" s="784"/>
      <c r="BZ62" s="784"/>
      <c r="CA62" s="784"/>
      <c r="CB62" s="784"/>
      <c r="CC62" s="784"/>
      <c r="CD62" s="784"/>
      <c r="CE62" s="784"/>
      <c r="CF62" s="784"/>
      <c r="CG62" s="785"/>
      <c r="CH62" s="786"/>
      <c r="CI62" s="787"/>
      <c r="CJ62" s="787"/>
      <c r="CK62" s="787"/>
      <c r="CL62" s="788"/>
      <c r="CM62" s="786"/>
      <c r="CN62" s="787"/>
      <c r="CO62" s="787"/>
      <c r="CP62" s="787"/>
      <c r="CQ62" s="788"/>
      <c r="CR62" s="786"/>
      <c r="CS62" s="787"/>
      <c r="CT62" s="787"/>
      <c r="CU62" s="787"/>
      <c r="CV62" s="788"/>
      <c r="CW62" s="786"/>
      <c r="CX62" s="787"/>
      <c r="CY62" s="787"/>
      <c r="CZ62" s="787"/>
      <c r="DA62" s="788"/>
      <c r="DB62" s="786"/>
      <c r="DC62" s="787"/>
      <c r="DD62" s="787"/>
      <c r="DE62" s="787"/>
      <c r="DF62" s="788"/>
      <c r="DG62" s="786"/>
      <c r="DH62" s="787"/>
      <c r="DI62" s="787"/>
      <c r="DJ62" s="787"/>
      <c r="DK62" s="788"/>
      <c r="DL62" s="786"/>
      <c r="DM62" s="787"/>
      <c r="DN62" s="787"/>
      <c r="DO62" s="787"/>
      <c r="DP62" s="788"/>
      <c r="DQ62" s="786"/>
      <c r="DR62" s="787"/>
      <c r="DS62" s="787"/>
      <c r="DT62" s="787"/>
      <c r="DU62" s="788"/>
      <c r="DV62" s="783"/>
      <c r="DW62" s="784"/>
      <c r="DX62" s="784"/>
      <c r="DY62" s="784"/>
      <c r="DZ62" s="789"/>
      <c r="EA62" s="216"/>
    </row>
    <row r="63" spans="1:131" ht="26.25" customHeight="1" thickBot="1" x14ac:dyDescent="0.2">
      <c r="A63" s="226" t="s">
        <v>354</v>
      </c>
      <c r="B63" s="799" t="s">
        <v>378</v>
      </c>
      <c r="C63" s="800"/>
      <c r="D63" s="800"/>
      <c r="E63" s="800"/>
      <c r="F63" s="800"/>
      <c r="G63" s="800"/>
      <c r="H63" s="800"/>
      <c r="I63" s="800"/>
      <c r="J63" s="800"/>
      <c r="K63" s="800"/>
      <c r="L63" s="800"/>
      <c r="M63" s="800"/>
      <c r="N63" s="800"/>
      <c r="O63" s="800"/>
      <c r="P63" s="801"/>
      <c r="Q63" s="850"/>
      <c r="R63" s="851"/>
      <c r="S63" s="851"/>
      <c r="T63" s="851"/>
      <c r="U63" s="851"/>
      <c r="V63" s="851"/>
      <c r="W63" s="851"/>
      <c r="X63" s="851"/>
      <c r="Y63" s="851"/>
      <c r="Z63" s="851"/>
      <c r="AA63" s="851"/>
      <c r="AB63" s="851"/>
      <c r="AC63" s="851"/>
      <c r="AD63" s="851"/>
      <c r="AE63" s="852"/>
      <c r="AF63" s="853">
        <v>1199</v>
      </c>
      <c r="AG63" s="854"/>
      <c r="AH63" s="854"/>
      <c r="AI63" s="854"/>
      <c r="AJ63" s="855"/>
      <c r="AK63" s="856"/>
      <c r="AL63" s="851"/>
      <c r="AM63" s="851"/>
      <c r="AN63" s="851"/>
      <c r="AO63" s="851"/>
      <c r="AP63" s="854"/>
      <c r="AQ63" s="854"/>
      <c r="AR63" s="854"/>
      <c r="AS63" s="854"/>
      <c r="AT63" s="854"/>
      <c r="AU63" s="854"/>
      <c r="AV63" s="854"/>
      <c r="AW63" s="854"/>
      <c r="AX63" s="854"/>
      <c r="AY63" s="854"/>
      <c r="AZ63" s="858"/>
      <c r="BA63" s="858"/>
      <c r="BB63" s="858"/>
      <c r="BC63" s="858"/>
      <c r="BD63" s="858"/>
      <c r="BE63" s="859"/>
      <c r="BF63" s="859"/>
      <c r="BG63" s="859"/>
      <c r="BH63" s="859"/>
      <c r="BI63" s="860"/>
      <c r="BJ63" s="861" t="s">
        <v>356</v>
      </c>
      <c r="BK63" s="862"/>
      <c r="BL63" s="862"/>
      <c r="BM63" s="862"/>
      <c r="BN63" s="863"/>
      <c r="BO63" s="227"/>
      <c r="BP63" s="227"/>
      <c r="BQ63" s="224">
        <v>57</v>
      </c>
      <c r="BR63" s="225"/>
      <c r="BS63" s="783"/>
      <c r="BT63" s="784"/>
      <c r="BU63" s="784"/>
      <c r="BV63" s="784"/>
      <c r="BW63" s="784"/>
      <c r="BX63" s="784"/>
      <c r="BY63" s="784"/>
      <c r="BZ63" s="784"/>
      <c r="CA63" s="784"/>
      <c r="CB63" s="784"/>
      <c r="CC63" s="784"/>
      <c r="CD63" s="784"/>
      <c r="CE63" s="784"/>
      <c r="CF63" s="784"/>
      <c r="CG63" s="785"/>
      <c r="CH63" s="786"/>
      <c r="CI63" s="787"/>
      <c r="CJ63" s="787"/>
      <c r="CK63" s="787"/>
      <c r="CL63" s="788"/>
      <c r="CM63" s="786"/>
      <c r="CN63" s="787"/>
      <c r="CO63" s="787"/>
      <c r="CP63" s="787"/>
      <c r="CQ63" s="788"/>
      <c r="CR63" s="786"/>
      <c r="CS63" s="787"/>
      <c r="CT63" s="787"/>
      <c r="CU63" s="787"/>
      <c r="CV63" s="788"/>
      <c r="CW63" s="786"/>
      <c r="CX63" s="787"/>
      <c r="CY63" s="787"/>
      <c r="CZ63" s="787"/>
      <c r="DA63" s="788"/>
      <c r="DB63" s="786"/>
      <c r="DC63" s="787"/>
      <c r="DD63" s="787"/>
      <c r="DE63" s="787"/>
      <c r="DF63" s="788"/>
      <c r="DG63" s="786"/>
      <c r="DH63" s="787"/>
      <c r="DI63" s="787"/>
      <c r="DJ63" s="787"/>
      <c r="DK63" s="788"/>
      <c r="DL63" s="786"/>
      <c r="DM63" s="787"/>
      <c r="DN63" s="787"/>
      <c r="DO63" s="787"/>
      <c r="DP63" s="788"/>
      <c r="DQ63" s="786"/>
      <c r="DR63" s="787"/>
      <c r="DS63" s="787"/>
      <c r="DT63" s="787"/>
      <c r="DU63" s="788"/>
      <c r="DV63" s="783"/>
      <c r="DW63" s="784"/>
      <c r="DX63" s="784"/>
      <c r="DY63" s="784"/>
      <c r="DZ63" s="789"/>
      <c r="EA63" s="216"/>
    </row>
    <row r="64" spans="1:131" ht="26.25" customHeight="1" x14ac:dyDescent="0.15">
      <c r="A64" s="227"/>
      <c r="B64" s="227"/>
      <c r="C64" s="227"/>
      <c r="D64" s="227"/>
      <c r="E64" s="227"/>
      <c r="F64" s="227"/>
      <c r="G64" s="227"/>
      <c r="H64" s="227"/>
      <c r="I64" s="227"/>
      <c r="J64" s="227"/>
      <c r="K64" s="227"/>
      <c r="L64" s="227"/>
      <c r="M64" s="227"/>
      <c r="N64" s="227"/>
      <c r="O64" s="227"/>
      <c r="P64" s="227"/>
      <c r="Q64" s="227"/>
      <c r="R64" s="227"/>
      <c r="S64" s="227"/>
      <c r="T64" s="227"/>
      <c r="U64" s="227"/>
      <c r="V64" s="227"/>
      <c r="W64" s="227"/>
      <c r="X64" s="227"/>
      <c r="Y64" s="227"/>
      <c r="Z64" s="227"/>
      <c r="AA64" s="227"/>
      <c r="AB64" s="227"/>
      <c r="AC64" s="227"/>
      <c r="AD64" s="227"/>
      <c r="AE64" s="227"/>
      <c r="AF64" s="227"/>
      <c r="AG64" s="227"/>
      <c r="AH64" s="227"/>
      <c r="AI64" s="227"/>
      <c r="AJ64" s="227"/>
      <c r="AK64" s="227"/>
      <c r="AL64" s="227"/>
      <c r="AM64" s="227"/>
      <c r="AN64" s="227"/>
      <c r="AO64" s="227"/>
      <c r="AP64" s="227"/>
      <c r="AQ64" s="227"/>
      <c r="AR64" s="227"/>
      <c r="AS64" s="227"/>
      <c r="AT64" s="227"/>
      <c r="AU64" s="227"/>
      <c r="AV64" s="227"/>
      <c r="AW64" s="227"/>
      <c r="AX64" s="227"/>
      <c r="AY64" s="227"/>
      <c r="AZ64" s="227"/>
      <c r="BA64" s="227"/>
      <c r="BB64" s="227"/>
      <c r="BC64" s="227"/>
      <c r="BD64" s="227"/>
      <c r="BE64" s="227"/>
      <c r="BF64" s="227"/>
      <c r="BG64" s="227"/>
      <c r="BH64" s="227"/>
      <c r="BI64" s="227"/>
      <c r="BJ64" s="227"/>
      <c r="BK64" s="227"/>
      <c r="BL64" s="227"/>
      <c r="BM64" s="227"/>
      <c r="BN64" s="227"/>
      <c r="BO64" s="227"/>
      <c r="BP64" s="227"/>
      <c r="BQ64" s="224">
        <v>58</v>
      </c>
      <c r="BR64" s="225"/>
      <c r="BS64" s="783"/>
      <c r="BT64" s="784"/>
      <c r="BU64" s="784"/>
      <c r="BV64" s="784"/>
      <c r="BW64" s="784"/>
      <c r="BX64" s="784"/>
      <c r="BY64" s="784"/>
      <c r="BZ64" s="784"/>
      <c r="CA64" s="784"/>
      <c r="CB64" s="784"/>
      <c r="CC64" s="784"/>
      <c r="CD64" s="784"/>
      <c r="CE64" s="784"/>
      <c r="CF64" s="784"/>
      <c r="CG64" s="785"/>
      <c r="CH64" s="786"/>
      <c r="CI64" s="787"/>
      <c r="CJ64" s="787"/>
      <c r="CK64" s="787"/>
      <c r="CL64" s="788"/>
      <c r="CM64" s="786"/>
      <c r="CN64" s="787"/>
      <c r="CO64" s="787"/>
      <c r="CP64" s="787"/>
      <c r="CQ64" s="788"/>
      <c r="CR64" s="786"/>
      <c r="CS64" s="787"/>
      <c r="CT64" s="787"/>
      <c r="CU64" s="787"/>
      <c r="CV64" s="788"/>
      <c r="CW64" s="786"/>
      <c r="CX64" s="787"/>
      <c r="CY64" s="787"/>
      <c r="CZ64" s="787"/>
      <c r="DA64" s="788"/>
      <c r="DB64" s="786"/>
      <c r="DC64" s="787"/>
      <c r="DD64" s="787"/>
      <c r="DE64" s="787"/>
      <c r="DF64" s="788"/>
      <c r="DG64" s="786"/>
      <c r="DH64" s="787"/>
      <c r="DI64" s="787"/>
      <c r="DJ64" s="787"/>
      <c r="DK64" s="788"/>
      <c r="DL64" s="786"/>
      <c r="DM64" s="787"/>
      <c r="DN64" s="787"/>
      <c r="DO64" s="787"/>
      <c r="DP64" s="788"/>
      <c r="DQ64" s="786"/>
      <c r="DR64" s="787"/>
      <c r="DS64" s="787"/>
      <c r="DT64" s="787"/>
      <c r="DU64" s="788"/>
      <c r="DV64" s="783"/>
      <c r="DW64" s="784"/>
      <c r="DX64" s="784"/>
      <c r="DY64" s="784"/>
      <c r="DZ64" s="789"/>
      <c r="EA64" s="216"/>
    </row>
    <row r="65" spans="1:131" ht="26.25" customHeight="1" thickBot="1" x14ac:dyDescent="0.2">
      <c r="A65" s="218" t="s">
        <v>379</v>
      </c>
      <c r="B65" s="218"/>
      <c r="C65" s="218"/>
      <c r="D65" s="218"/>
      <c r="E65" s="218"/>
      <c r="F65" s="218"/>
      <c r="G65" s="218"/>
      <c r="H65" s="218"/>
      <c r="I65" s="218"/>
      <c r="J65" s="218"/>
      <c r="K65" s="218"/>
      <c r="L65" s="218"/>
      <c r="M65" s="218"/>
      <c r="N65" s="218"/>
      <c r="O65" s="218"/>
      <c r="P65" s="218"/>
      <c r="Q65" s="218"/>
      <c r="R65" s="218"/>
      <c r="S65" s="218"/>
      <c r="T65" s="218"/>
      <c r="U65" s="218"/>
      <c r="V65" s="218"/>
      <c r="W65" s="218"/>
      <c r="X65" s="218"/>
      <c r="Y65" s="218"/>
      <c r="Z65" s="218"/>
      <c r="AA65" s="218"/>
      <c r="AB65" s="218"/>
      <c r="AC65" s="218"/>
      <c r="AD65" s="218"/>
      <c r="AE65" s="218"/>
      <c r="AF65" s="218"/>
      <c r="AG65" s="218"/>
      <c r="AH65" s="218"/>
      <c r="AI65" s="218"/>
      <c r="AJ65" s="218"/>
      <c r="AK65" s="218"/>
      <c r="AL65" s="218"/>
      <c r="AM65" s="218"/>
      <c r="AN65" s="218"/>
      <c r="AO65" s="218"/>
      <c r="AP65" s="218"/>
      <c r="AQ65" s="218"/>
      <c r="AR65" s="218"/>
      <c r="AS65" s="218"/>
      <c r="AT65" s="218"/>
      <c r="AU65" s="218"/>
      <c r="AV65" s="218"/>
      <c r="AW65" s="218"/>
      <c r="AX65" s="218"/>
      <c r="AY65" s="218"/>
      <c r="AZ65" s="218"/>
      <c r="BA65" s="218"/>
      <c r="BB65" s="218"/>
      <c r="BC65" s="218"/>
      <c r="BD65" s="218"/>
      <c r="BE65" s="227"/>
      <c r="BF65" s="227"/>
      <c r="BG65" s="227"/>
      <c r="BH65" s="227"/>
      <c r="BI65" s="227"/>
      <c r="BJ65" s="227"/>
      <c r="BK65" s="227"/>
      <c r="BL65" s="227"/>
      <c r="BM65" s="227"/>
      <c r="BN65" s="227"/>
      <c r="BO65" s="227"/>
      <c r="BP65" s="227"/>
      <c r="BQ65" s="224">
        <v>59</v>
      </c>
      <c r="BR65" s="225"/>
      <c r="BS65" s="783"/>
      <c r="BT65" s="784"/>
      <c r="BU65" s="784"/>
      <c r="BV65" s="784"/>
      <c r="BW65" s="784"/>
      <c r="BX65" s="784"/>
      <c r="BY65" s="784"/>
      <c r="BZ65" s="784"/>
      <c r="CA65" s="784"/>
      <c r="CB65" s="784"/>
      <c r="CC65" s="784"/>
      <c r="CD65" s="784"/>
      <c r="CE65" s="784"/>
      <c r="CF65" s="784"/>
      <c r="CG65" s="785"/>
      <c r="CH65" s="786"/>
      <c r="CI65" s="787"/>
      <c r="CJ65" s="787"/>
      <c r="CK65" s="787"/>
      <c r="CL65" s="788"/>
      <c r="CM65" s="786"/>
      <c r="CN65" s="787"/>
      <c r="CO65" s="787"/>
      <c r="CP65" s="787"/>
      <c r="CQ65" s="788"/>
      <c r="CR65" s="786"/>
      <c r="CS65" s="787"/>
      <c r="CT65" s="787"/>
      <c r="CU65" s="787"/>
      <c r="CV65" s="788"/>
      <c r="CW65" s="786"/>
      <c r="CX65" s="787"/>
      <c r="CY65" s="787"/>
      <c r="CZ65" s="787"/>
      <c r="DA65" s="788"/>
      <c r="DB65" s="786"/>
      <c r="DC65" s="787"/>
      <c r="DD65" s="787"/>
      <c r="DE65" s="787"/>
      <c r="DF65" s="788"/>
      <c r="DG65" s="786"/>
      <c r="DH65" s="787"/>
      <c r="DI65" s="787"/>
      <c r="DJ65" s="787"/>
      <c r="DK65" s="788"/>
      <c r="DL65" s="786"/>
      <c r="DM65" s="787"/>
      <c r="DN65" s="787"/>
      <c r="DO65" s="787"/>
      <c r="DP65" s="788"/>
      <c r="DQ65" s="786"/>
      <c r="DR65" s="787"/>
      <c r="DS65" s="787"/>
      <c r="DT65" s="787"/>
      <c r="DU65" s="788"/>
      <c r="DV65" s="783"/>
      <c r="DW65" s="784"/>
      <c r="DX65" s="784"/>
      <c r="DY65" s="784"/>
      <c r="DZ65" s="789"/>
      <c r="EA65" s="216"/>
    </row>
    <row r="66" spans="1:131" ht="26.25" customHeight="1" x14ac:dyDescent="0.15">
      <c r="A66" s="737" t="s">
        <v>380</v>
      </c>
      <c r="B66" s="738"/>
      <c r="C66" s="738"/>
      <c r="D66" s="738"/>
      <c r="E66" s="738"/>
      <c r="F66" s="738"/>
      <c r="G66" s="738"/>
      <c r="H66" s="738"/>
      <c r="I66" s="738"/>
      <c r="J66" s="738"/>
      <c r="K66" s="738"/>
      <c r="L66" s="738"/>
      <c r="M66" s="738"/>
      <c r="N66" s="738"/>
      <c r="O66" s="738"/>
      <c r="P66" s="739"/>
      <c r="Q66" s="743" t="s">
        <v>359</v>
      </c>
      <c r="R66" s="744"/>
      <c r="S66" s="744"/>
      <c r="T66" s="744"/>
      <c r="U66" s="745"/>
      <c r="V66" s="743" t="s">
        <v>360</v>
      </c>
      <c r="W66" s="744"/>
      <c r="X66" s="744"/>
      <c r="Y66" s="744"/>
      <c r="Z66" s="745"/>
      <c r="AA66" s="743" t="s">
        <v>381</v>
      </c>
      <c r="AB66" s="744"/>
      <c r="AC66" s="744"/>
      <c r="AD66" s="744"/>
      <c r="AE66" s="745"/>
      <c r="AF66" s="864" t="s">
        <v>382</v>
      </c>
      <c r="AG66" s="825"/>
      <c r="AH66" s="825"/>
      <c r="AI66" s="825"/>
      <c r="AJ66" s="865"/>
      <c r="AK66" s="743" t="s">
        <v>383</v>
      </c>
      <c r="AL66" s="738"/>
      <c r="AM66" s="738"/>
      <c r="AN66" s="738"/>
      <c r="AO66" s="739"/>
      <c r="AP66" s="743" t="s">
        <v>384</v>
      </c>
      <c r="AQ66" s="744"/>
      <c r="AR66" s="744"/>
      <c r="AS66" s="744"/>
      <c r="AT66" s="745"/>
      <c r="AU66" s="743" t="s">
        <v>385</v>
      </c>
      <c r="AV66" s="744"/>
      <c r="AW66" s="744"/>
      <c r="AX66" s="744"/>
      <c r="AY66" s="745"/>
      <c r="AZ66" s="743" t="s">
        <v>342</v>
      </c>
      <c r="BA66" s="744"/>
      <c r="BB66" s="744"/>
      <c r="BC66" s="744"/>
      <c r="BD66" s="750"/>
      <c r="BE66" s="227"/>
      <c r="BF66" s="227"/>
      <c r="BG66" s="227"/>
      <c r="BH66" s="227"/>
      <c r="BI66" s="227"/>
      <c r="BJ66" s="227"/>
      <c r="BK66" s="227"/>
      <c r="BL66" s="227"/>
      <c r="BM66" s="227"/>
      <c r="BN66" s="227"/>
      <c r="BO66" s="227"/>
      <c r="BP66" s="227"/>
      <c r="BQ66" s="224">
        <v>60</v>
      </c>
      <c r="BR66" s="229"/>
      <c r="BS66" s="869"/>
      <c r="BT66" s="870"/>
      <c r="BU66" s="870"/>
      <c r="BV66" s="870"/>
      <c r="BW66" s="870"/>
      <c r="BX66" s="870"/>
      <c r="BY66" s="870"/>
      <c r="BZ66" s="870"/>
      <c r="CA66" s="870"/>
      <c r="CB66" s="870"/>
      <c r="CC66" s="870"/>
      <c r="CD66" s="870"/>
      <c r="CE66" s="870"/>
      <c r="CF66" s="870"/>
      <c r="CG66" s="875"/>
      <c r="CH66" s="872"/>
      <c r="CI66" s="873"/>
      <c r="CJ66" s="873"/>
      <c r="CK66" s="873"/>
      <c r="CL66" s="874"/>
      <c r="CM66" s="872"/>
      <c r="CN66" s="873"/>
      <c r="CO66" s="873"/>
      <c r="CP66" s="873"/>
      <c r="CQ66" s="874"/>
      <c r="CR66" s="872"/>
      <c r="CS66" s="873"/>
      <c r="CT66" s="873"/>
      <c r="CU66" s="873"/>
      <c r="CV66" s="874"/>
      <c r="CW66" s="872"/>
      <c r="CX66" s="873"/>
      <c r="CY66" s="873"/>
      <c r="CZ66" s="873"/>
      <c r="DA66" s="874"/>
      <c r="DB66" s="872"/>
      <c r="DC66" s="873"/>
      <c r="DD66" s="873"/>
      <c r="DE66" s="873"/>
      <c r="DF66" s="874"/>
      <c r="DG66" s="872"/>
      <c r="DH66" s="873"/>
      <c r="DI66" s="873"/>
      <c r="DJ66" s="873"/>
      <c r="DK66" s="874"/>
      <c r="DL66" s="872"/>
      <c r="DM66" s="873"/>
      <c r="DN66" s="873"/>
      <c r="DO66" s="873"/>
      <c r="DP66" s="874"/>
      <c r="DQ66" s="872"/>
      <c r="DR66" s="873"/>
      <c r="DS66" s="873"/>
      <c r="DT66" s="873"/>
      <c r="DU66" s="874"/>
      <c r="DV66" s="869"/>
      <c r="DW66" s="870"/>
      <c r="DX66" s="870"/>
      <c r="DY66" s="870"/>
      <c r="DZ66" s="871"/>
      <c r="EA66" s="216"/>
    </row>
    <row r="67" spans="1:131" ht="26.25" customHeight="1" thickBot="1" x14ac:dyDescent="0.2">
      <c r="A67" s="740"/>
      <c r="B67" s="741"/>
      <c r="C67" s="741"/>
      <c r="D67" s="741"/>
      <c r="E67" s="741"/>
      <c r="F67" s="741"/>
      <c r="G67" s="741"/>
      <c r="H67" s="741"/>
      <c r="I67" s="741"/>
      <c r="J67" s="741"/>
      <c r="K67" s="741"/>
      <c r="L67" s="741"/>
      <c r="M67" s="741"/>
      <c r="N67" s="741"/>
      <c r="O67" s="741"/>
      <c r="P67" s="742"/>
      <c r="Q67" s="746"/>
      <c r="R67" s="747"/>
      <c r="S67" s="747"/>
      <c r="T67" s="747"/>
      <c r="U67" s="748"/>
      <c r="V67" s="746"/>
      <c r="W67" s="747"/>
      <c r="X67" s="747"/>
      <c r="Y67" s="747"/>
      <c r="Z67" s="748"/>
      <c r="AA67" s="746"/>
      <c r="AB67" s="747"/>
      <c r="AC67" s="747"/>
      <c r="AD67" s="747"/>
      <c r="AE67" s="748"/>
      <c r="AF67" s="866"/>
      <c r="AG67" s="828"/>
      <c r="AH67" s="828"/>
      <c r="AI67" s="828"/>
      <c r="AJ67" s="867"/>
      <c r="AK67" s="868"/>
      <c r="AL67" s="741"/>
      <c r="AM67" s="741"/>
      <c r="AN67" s="741"/>
      <c r="AO67" s="742"/>
      <c r="AP67" s="746"/>
      <c r="AQ67" s="747"/>
      <c r="AR67" s="747"/>
      <c r="AS67" s="747"/>
      <c r="AT67" s="748"/>
      <c r="AU67" s="746"/>
      <c r="AV67" s="747"/>
      <c r="AW67" s="747"/>
      <c r="AX67" s="747"/>
      <c r="AY67" s="748"/>
      <c r="AZ67" s="746"/>
      <c r="BA67" s="747"/>
      <c r="BB67" s="747"/>
      <c r="BC67" s="747"/>
      <c r="BD67" s="752"/>
      <c r="BE67" s="227"/>
      <c r="BF67" s="227"/>
      <c r="BG67" s="227"/>
      <c r="BH67" s="227"/>
      <c r="BI67" s="227"/>
      <c r="BJ67" s="227"/>
      <c r="BK67" s="227"/>
      <c r="BL67" s="227"/>
      <c r="BM67" s="227"/>
      <c r="BN67" s="227"/>
      <c r="BO67" s="227"/>
      <c r="BP67" s="227"/>
      <c r="BQ67" s="224">
        <v>61</v>
      </c>
      <c r="BR67" s="229"/>
      <c r="BS67" s="869"/>
      <c r="BT67" s="870"/>
      <c r="BU67" s="870"/>
      <c r="BV67" s="870"/>
      <c r="BW67" s="870"/>
      <c r="BX67" s="870"/>
      <c r="BY67" s="870"/>
      <c r="BZ67" s="870"/>
      <c r="CA67" s="870"/>
      <c r="CB67" s="870"/>
      <c r="CC67" s="870"/>
      <c r="CD67" s="870"/>
      <c r="CE67" s="870"/>
      <c r="CF67" s="870"/>
      <c r="CG67" s="875"/>
      <c r="CH67" s="872"/>
      <c r="CI67" s="873"/>
      <c r="CJ67" s="873"/>
      <c r="CK67" s="873"/>
      <c r="CL67" s="874"/>
      <c r="CM67" s="872"/>
      <c r="CN67" s="873"/>
      <c r="CO67" s="873"/>
      <c r="CP67" s="873"/>
      <c r="CQ67" s="874"/>
      <c r="CR67" s="872"/>
      <c r="CS67" s="873"/>
      <c r="CT67" s="873"/>
      <c r="CU67" s="873"/>
      <c r="CV67" s="874"/>
      <c r="CW67" s="872"/>
      <c r="CX67" s="873"/>
      <c r="CY67" s="873"/>
      <c r="CZ67" s="873"/>
      <c r="DA67" s="874"/>
      <c r="DB67" s="872"/>
      <c r="DC67" s="873"/>
      <c r="DD67" s="873"/>
      <c r="DE67" s="873"/>
      <c r="DF67" s="874"/>
      <c r="DG67" s="872"/>
      <c r="DH67" s="873"/>
      <c r="DI67" s="873"/>
      <c r="DJ67" s="873"/>
      <c r="DK67" s="874"/>
      <c r="DL67" s="872"/>
      <c r="DM67" s="873"/>
      <c r="DN67" s="873"/>
      <c r="DO67" s="873"/>
      <c r="DP67" s="874"/>
      <c r="DQ67" s="872"/>
      <c r="DR67" s="873"/>
      <c r="DS67" s="873"/>
      <c r="DT67" s="873"/>
      <c r="DU67" s="874"/>
      <c r="DV67" s="869"/>
      <c r="DW67" s="870"/>
      <c r="DX67" s="870"/>
      <c r="DY67" s="870"/>
      <c r="DZ67" s="871"/>
      <c r="EA67" s="216"/>
    </row>
    <row r="68" spans="1:131" ht="26.25" customHeight="1" thickTop="1" x14ac:dyDescent="0.15">
      <c r="A68" s="222">
        <v>1</v>
      </c>
      <c r="B68" s="879" t="s">
        <v>548</v>
      </c>
      <c r="C68" s="880"/>
      <c r="D68" s="880"/>
      <c r="E68" s="880"/>
      <c r="F68" s="880"/>
      <c r="G68" s="880"/>
      <c r="H68" s="880"/>
      <c r="I68" s="880"/>
      <c r="J68" s="880"/>
      <c r="K68" s="880"/>
      <c r="L68" s="880"/>
      <c r="M68" s="880"/>
      <c r="N68" s="880"/>
      <c r="O68" s="880"/>
      <c r="P68" s="881"/>
      <c r="Q68" s="882">
        <v>1465</v>
      </c>
      <c r="R68" s="876"/>
      <c r="S68" s="876"/>
      <c r="T68" s="876"/>
      <c r="U68" s="876"/>
      <c r="V68" s="876">
        <v>1311</v>
      </c>
      <c r="W68" s="876"/>
      <c r="X68" s="876"/>
      <c r="Y68" s="876"/>
      <c r="Z68" s="876"/>
      <c r="AA68" s="876">
        <v>154</v>
      </c>
      <c r="AB68" s="876"/>
      <c r="AC68" s="876"/>
      <c r="AD68" s="876"/>
      <c r="AE68" s="876"/>
      <c r="AF68" s="876">
        <v>154</v>
      </c>
      <c r="AG68" s="876"/>
      <c r="AH68" s="876"/>
      <c r="AI68" s="876"/>
      <c r="AJ68" s="876"/>
      <c r="AK68" s="876" t="s">
        <v>557</v>
      </c>
      <c r="AL68" s="876"/>
      <c r="AM68" s="876"/>
      <c r="AN68" s="876"/>
      <c r="AO68" s="876"/>
      <c r="AP68" s="876" t="s">
        <v>557</v>
      </c>
      <c r="AQ68" s="876"/>
      <c r="AR68" s="876"/>
      <c r="AS68" s="876"/>
      <c r="AT68" s="876"/>
      <c r="AU68" s="876" t="s">
        <v>557</v>
      </c>
      <c r="AV68" s="876"/>
      <c r="AW68" s="876"/>
      <c r="AX68" s="876"/>
      <c r="AY68" s="876"/>
      <c r="AZ68" s="877"/>
      <c r="BA68" s="877"/>
      <c r="BB68" s="877"/>
      <c r="BC68" s="877"/>
      <c r="BD68" s="878"/>
      <c r="BE68" s="227"/>
      <c r="BF68" s="227"/>
      <c r="BG68" s="227"/>
      <c r="BH68" s="227"/>
      <c r="BI68" s="227"/>
      <c r="BJ68" s="227"/>
      <c r="BK68" s="227"/>
      <c r="BL68" s="227"/>
      <c r="BM68" s="227"/>
      <c r="BN68" s="227"/>
      <c r="BO68" s="227"/>
      <c r="BP68" s="227"/>
      <c r="BQ68" s="224">
        <v>62</v>
      </c>
      <c r="BR68" s="229"/>
      <c r="BS68" s="869"/>
      <c r="BT68" s="870"/>
      <c r="BU68" s="870"/>
      <c r="BV68" s="870"/>
      <c r="BW68" s="870"/>
      <c r="BX68" s="870"/>
      <c r="BY68" s="870"/>
      <c r="BZ68" s="870"/>
      <c r="CA68" s="870"/>
      <c r="CB68" s="870"/>
      <c r="CC68" s="870"/>
      <c r="CD68" s="870"/>
      <c r="CE68" s="870"/>
      <c r="CF68" s="870"/>
      <c r="CG68" s="875"/>
      <c r="CH68" s="872"/>
      <c r="CI68" s="873"/>
      <c r="CJ68" s="873"/>
      <c r="CK68" s="873"/>
      <c r="CL68" s="874"/>
      <c r="CM68" s="872"/>
      <c r="CN68" s="873"/>
      <c r="CO68" s="873"/>
      <c r="CP68" s="873"/>
      <c r="CQ68" s="874"/>
      <c r="CR68" s="872"/>
      <c r="CS68" s="873"/>
      <c r="CT68" s="873"/>
      <c r="CU68" s="873"/>
      <c r="CV68" s="874"/>
      <c r="CW68" s="872"/>
      <c r="CX68" s="873"/>
      <c r="CY68" s="873"/>
      <c r="CZ68" s="873"/>
      <c r="DA68" s="874"/>
      <c r="DB68" s="872"/>
      <c r="DC68" s="873"/>
      <c r="DD68" s="873"/>
      <c r="DE68" s="873"/>
      <c r="DF68" s="874"/>
      <c r="DG68" s="872"/>
      <c r="DH68" s="873"/>
      <c r="DI68" s="873"/>
      <c r="DJ68" s="873"/>
      <c r="DK68" s="874"/>
      <c r="DL68" s="872"/>
      <c r="DM68" s="873"/>
      <c r="DN68" s="873"/>
      <c r="DO68" s="873"/>
      <c r="DP68" s="874"/>
      <c r="DQ68" s="872"/>
      <c r="DR68" s="873"/>
      <c r="DS68" s="873"/>
      <c r="DT68" s="873"/>
      <c r="DU68" s="874"/>
      <c r="DV68" s="869"/>
      <c r="DW68" s="870"/>
      <c r="DX68" s="870"/>
      <c r="DY68" s="870"/>
      <c r="DZ68" s="871"/>
      <c r="EA68" s="216"/>
    </row>
    <row r="69" spans="1:131" ht="26.25" customHeight="1" x14ac:dyDescent="0.15">
      <c r="A69" s="224">
        <v>2</v>
      </c>
      <c r="B69" s="883" t="s">
        <v>549</v>
      </c>
      <c r="C69" s="884"/>
      <c r="D69" s="884"/>
      <c r="E69" s="884"/>
      <c r="F69" s="884"/>
      <c r="G69" s="884"/>
      <c r="H69" s="884"/>
      <c r="I69" s="884"/>
      <c r="J69" s="884"/>
      <c r="K69" s="884"/>
      <c r="L69" s="884"/>
      <c r="M69" s="884"/>
      <c r="N69" s="884"/>
      <c r="O69" s="884"/>
      <c r="P69" s="885"/>
      <c r="Q69" s="886">
        <v>434039</v>
      </c>
      <c r="R69" s="840"/>
      <c r="S69" s="840"/>
      <c r="T69" s="840"/>
      <c r="U69" s="840"/>
      <c r="V69" s="840">
        <v>424630</v>
      </c>
      <c r="W69" s="840"/>
      <c r="X69" s="840"/>
      <c r="Y69" s="840"/>
      <c r="Z69" s="840"/>
      <c r="AA69" s="840">
        <v>9409</v>
      </c>
      <c r="AB69" s="840"/>
      <c r="AC69" s="840"/>
      <c r="AD69" s="840"/>
      <c r="AE69" s="840"/>
      <c r="AF69" s="840">
        <v>9409</v>
      </c>
      <c r="AG69" s="840"/>
      <c r="AH69" s="840"/>
      <c r="AI69" s="840"/>
      <c r="AJ69" s="840"/>
      <c r="AK69" s="840">
        <v>840</v>
      </c>
      <c r="AL69" s="840"/>
      <c r="AM69" s="840"/>
      <c r="AN69" s="840"/>
      <c r="AO69" s="840"/>
      <c r="AP69" s="840" t="s">
        <v>557</v>
      </c>
      <c r="AQ69" s="840"/>
      <c r="AR69" s="840"/>
      <c r="AS69" s="840"/>
      <c r="AT69" s="840"/>
      <c r="AU69" s="840" t="s">
        <v>558</v>
      </c>
      <c r="AV69" s="840"/>
      <c r="AW69" s="840"/>
      <c r="AX69" s="840"/>
      <c r="AY69" s="840"/>
      <c r="AZ69" s="842"/>
      <c r="BA69" s="842"/>
      <c r="BB69" s="842"/>
      <c r="BC69" s="842"/>
      <c r="BD69" s="843"/>
      <c r="BE69" s="227"/>
      <c r="BF69" s="227"/>
      <c r="BG69" s="227"/>
      <c r="BH69" s="227"/>
      <c r="BI69" s="227"/>
      <c r="BJ69" s="227"/>
      <c r="BK69" s="227"/>
      <c r="BL69" s="227"/>
      <c r="BM69" s="227"/>
      <c r="BN69" s="227"/>
      <c r="BO69" s="227"/>
      <c r="BP69" s="227"/>
      <c r="BQ69" s="224">
        <v>63</v>
      </c>
      <c r="BR69" s="229"/>
      <c r="BS69" s="869"/>
      <c r="BT69" s="870"/>
      <c r="BU69" s="870"/>
      <c r="BV69" s="870"/>
      <c r="BW69" s="870"/>
      <c r="BX69" s="870"/>
      <c r="BY69" s="870"/>
      <c r="BZ69" s="870"/>
      <c r="CA69" s="870"/>
      <c r="CB69" s="870"/>
      <c r="CC69" s="870"/>
      <c r="CD69" s="870"/>
      <c r="CE69" s="870"/>
      <c r="CF69" s="870"/>
      <c r="CG69" s="875"/>
      <c r="CH69" s="872"/>
      <c r="CI69" s="873"/>
      <c r="CJ69" s="873"/>
      <c r="CK69" s="873"/>
      <c r="CL69" s="874"/>
      <c r="CM69" s="872"/>
      <c r="CN69" s="873"/>
      <c r="CO69" s="873"/>
      <c r="CP69" s="873"/>
      <c r="CQ69" s="874"/>
      <c r="CR69" s="872"/>
      <c r="CS69" s="873"/>
      <c r="CT69" s="873"/>
      <c r="CU69" s="873"/>
      <c r="CV69" s="874"/>
      <c r="CW69" s="872"/>
      <c r="CX69" s="873"/>
      <c r="CY69" s="873"/>
      <c r="CZ69" s="873"/>
      <c r="DA69" s="874"/>
      <c r="DB69" s="872"/>
      <c r="DC69" s="873"/>
      <c r="DD69" s="873"/>
      <c r="DE69" s="873"/>
      <c r="DF69" s="874"/>
      <c r="DG69" s="872"/>
      <c r="DH69" s="873"/>
      <c r="DI69" s="873"/>
      <c r="DJ69" s="873"/>
      <c r="DK69" s="874"/>
      <c r="DL69" s="872"/>
      <c r="DM69" s="873"/>
      <c r="DN69" s="873"/>
      <c r="DO69" s="873"/>
      <c r="DP69" s="874"/>
      <c r="DQ69" s="872"/>
      <c r="DR69" s="873"/>
      <c r="DS69" s="873"/>
      <c r="DT69" s="873"/>
      <c r="DU69" s="874"/>
      <c r="DV69" s="869"/>
      <c r="DW69" s="870"/>
      <c r="DX69" s="870"/>
      <c r="DY69" s="870"/>
      <c r="DZ69" s="871"/>
      <c r="EA69" s="216"/>
    </row>
    <row r="70" spans="1:131" ht="26.25" customHeight="1" x14ac:dyDescent="0.15">
      <c r="A70" s="224">
        <v>3</v>
      </c>
      <c r="B70" s="883" t="s">
        <v>550</v>
      </c>
      <c r="C70" s="884"/>
      <c r="D70" s="884"/>
      <c r="E70" s="884"/>
      <c r="F70" s="884"/>
      <c r="G70" s="884"/>
      <c r="H70" s="884"/>
      <c r="I70" s="884"/>
      <c r="J70" s="884"/>
      <c r="K70" s="884"/>
      <c r="L70" s="884"/>
      <c r="M70" s="884"/>
      <c r="N70" s="884"/>
      <c r="O70" s="884"/>
      <c r="P70" s="885"/>
      <c r="Q70" s="886">
        <v>4748</v>
      </c>
      <c r="R70" s="840"/>
      <c r="S70" s="840"/>
      <c r="T70" s="840"/>
      <c r="U70" s="840"/>
      <c r="V70" s="840">
        <v>4460</v>
      </c>
      <c r="W70" s="840"/>
      <c r="X70" s="840"/>
      <c r="Y70" s="840"/>
      <c r="Z70" s="840"/>
      <c r="AA70" s="840">
        <v>288</v>
      </c>
      <c r="AB70" s="840"/>
      <c r="AC70" s="840"/>
      <c r="AD70" s="840"/>
      <c r="AE70" s="840"/>
      <c r="AF70" s="840">
        <v>288</v>
      </c>
      <c r="AG70" s="840"/>
      <c r="AH70" s="840"/>
      <c r="AI70" s="840"/>
      <c r="AJ70" s="840"/>
      <c r="AK70" s="840" t="s">
        <v>546</v>
      </c>
      <c r="AL70" s="840"/>
      <c r="AM70" s="840"/>
      <c r="AN70" s="840"/>
      <c r="AO70" s="840"/>
      <c r="AP70" s="840" t="s">
        <v>546</v>
      </c>
      <c r="AQ70" s="840"/>
      <c r="AR70" s="840"/>
      <c r="AS70" s="840"/>
      <c r="AT70" s="840"/>
      <c r="AU70" s="840" t="s">
        <v>546</v>
      </c>
      <c r="AV70" s="840"/>
      <c r="AW70" s="840"/>
      <c r="AX70" s="840"/>
      <c r="AY70" s="840"/>
      <c r="AZ70" s="842"/>
      <c r="BA70" s="842"/>
      <c r="BB70" s="842"/>
      <c r="BC70" s="842"/>
      <c r="BD70" s="843"/>
      <c r="BE70" s="227"/>
      <c r="BF70" s="227"/>
      <c r="BG70" s="227"/>
      <c r="BH70" s="227"/>
      <c r="BI70" s="227"/>
      <c r="BJ70" s="227"/>
      <c r="BK70" s="227"/>
      <c r="BL70" s="227"/>
      <c r="BM70" s="227"/>
      <c r="BN70" s="227"/>
      <c r="BO70" s="227"/>
      <c r="BP70" s="227"/>
      <c r="BQ70" s="224">
        <v>64</v>
      </c>
      <c r="BR70" s="229"/>
      <c r="BS70" s="869"/>
      <c r="BT70" s="870"/>
      <c r="BU70" s="870"/>
      <c r="BV70" s="870"/>
      <c r="BW70" s="870"/>
      <c r="BX70" s="870"/>
      <c r="BY70" s="870"/>
      <c r="BZ70" s="870"/>
      <c r="CA70" s="870"/>
      <c r="CB70" s="870"/>
      <c r="CC70" s="870"/>
      <c r="CD70" s="870"/>
      <c r="CE70" s="870"/>
      <c r="CF70" s="870"/>
      <c r="CG70" s="875"/>
      <c r="CH70" s="872"/>
      <c r="CI70" s="873"/>
      <c r="CJ70" s="873"/>
      <c r="CK70" s="873"/>
      <c r="CL70" s="874"/>
      <c r="CM70" s="872"/>
      <c r="CN70" s="873"/>
      <c r="CO70" s="873"/>
      <c r="CP70" s="873"/>
      <c r="CQ70" s="874"/>
      <c r="CR70" s="872"/>
      <c r="CS70" s="873"/>
      <c r="CT70" s="873"/>
      <c r="CU70" s="873"/>
      <c r="CV70" s="874"/>
      <c r="CW70" s="872"/>
      <c r="CX70" s="873"/>
      <c r="CY70" s="873"/>
      <c r="CZ70" s="873"/>
      <c r="DA70" s="874"/>
      <c r="DB70" s="872"/>
      <c r="DC70" s="873"/>
      <c r="DD70" s="873"/>
      <c r="DE70" s="873"/>
      <c r="DF70" s="874"/>
      <c r="DG70" s="872"/>
      <c r="DH70" s="873"/>
      <c r="DI70" s="873"/>
      <c r="DJ70" s="873"/>
      <c r="DK70" s="874"/>
      <c r="DL70" s="872"/>
      <c r="DM70" s="873"/>
      <c r="DN70" s="873"/>
      <c r="DO70" s="873"/>
      <c r="DP70" s="874"/>
      <c r="DQ70" s="872"/>
      <c r="DR70" s="873"/>
      <c r="DS70" s="873"/>
      <c r="DT70" s="873"/>
      <c r="DU70" s="874"/>
      <c r="DV70" s="869"/>
      <c r="DW70" s="870"/>
      <c r="DX70" s="870"/>
      <c r="DY70" s="870"/>
      <c r="DZ70" s="871"/>
      <c r="EA70" s="216"/>
    </row>
    <row r="71" spans="1:131" ht="26.25" customHeight="1" x14ac:dyDescent="0.15">
      <c r="A71" s="224">
        <v>4</v>
      </c>
      <c r="B71" s="883"/>
      <c r="C71" s="884"/>
      <c r="D71" s="884"/>
      <c r="E71" s="884"/>
      <c r="F71" s="884"/>
      <c r="G71" s="884"/>
      <c r="H71" s="884"/>
      <c r="I71" s="884"/>
      <c r="J71" s="884"/>
      <c r="K71" s="884"/>
      <c r="L71" s="884"/>
      <c r="M71" s="884"/>
      <c r="N71" s="884"/>
      <c r="O71" s="884"/>
      <c r="P71" s="885"/>
      <c r="Q71" s="886"/>
      <c r="R71" s="840"/>
      <c r="S71" s="840"/>
      <c r="T71" s="840"/>
      <c r="U71" s="840"/>
      <c r="V71" s="840"/>
      <c r="W71" s="840"/>
      <c r="X71" s="840"/>
      <c r="Y71" s="840"/>
      <c r="Z71" s="840"/>
      <c r="AA71" s="840"/>
      <c r="AB71" s="840"/>
      <c r="AC71" s="840"/>
      <c r="AD71" s="840"/>
      <c r="AE71" s="840"/>
      <c r="AF71" s="840"/>
      <c r="AG71" s="840"/>
      <c r="AH71" s="840"/>
      <c r="AI71" s="840"/>
      <c r="AJ71" s="840"/>
      <c r="AK71" s="840"/>
      <c r="AL71" s="840"/>
      <c r="AM71" s="840"/>
      <c r="AN71" s="840"/>
      <c r="AO71" s="840"/>
      <c r="AP71" s="840"/>
      <c r="AQ71" s="840"/>
      <c r="AR71" s="840"/>
      <c r="AS71" s="840"/>
      <c r="AT71" s="840"/>
      <c r="AU71" s="840"/>
      <c r="AV71" s="840"/>
      <c r="AW71" s="840"/>
      <c r="AX71" s="840"/>
      <c r="AY71" s="840"/>
      <c r="AZ71" s="842"/>
      <c r="BA71" s="842"/>
      <c r="BB71" s="842"/>
      <c r="BC71" s="842"/>
      <c r="BD71" s="843"/>
      <c r="BE71" s="227"/>
      <c r="BF71" s="227"/>
      <c r="BG71" s="227"/>
      <c r="BH71" s="227"/>
      <c r="BI71" s="227"/>
      <c r="BJ71" s="227"/>
      <c r="BK71" s="227"/>
      <c r="BL71" s="227"/>
      <c r="BM71" s="227"/>
      <c r="BN71" s="227"/>
      <c r="BO71" s="227"/>
      <c r="BP71" s="227"/>
      <c r="BQ71" s="224">
        <v>65</v>
      </c>
      <c r="BR71" s="229"/>
      <c r="BS71" s="869"/>
      <c r="BT71" s="870"/>
      <c r="BU71" s="870"/>
      <c r="BV71" s="870"/>
      <c r="BW71" s="870"/>
      <c r="BX71" s="870"/>
      <c r="BY71" s="870"/>
      <c r="BZ71" s="870"/>
      <c r="CA71" s="870"/>
      <c r="CB71" s="870"/>
      <c r="CC71" s="870"/>
      <c r="CD71" s="870"/>
      <c r="CE71" s="870"/>
      <c r="CF71" s="870"/>
      <c r="CG71" s="875"/>
      <c r="CH71" s="872"/>
      <c r="CI71" s="873"/>
      <c r="CJ71" s="873"/>
      <c r="CK71" s="873"/>
      <c r="CL71" s="874"/>
      <c r="CM71" s="872"/>
      <c r="CN71" s="873"/>
      <c r="CO71" s="873"/>
      <c r="CP71" s="873"/>
      <c r="CQ71" s="874"/>
      <c r="CR71" s="872"/>
      <c r="CS71" s="873"/>
      <c r="CT71" s="873"/>
      <c r="CU71" s="873"/>
      <c r="CV71" s="874"/>
      <c r="CW71" s="872"/>
      <c r="CX71" s="873"/>
      <c r="CY71" s="873"/>
      <c r="CZ71" s="873"/>
      <c r="DA71" s="874"/>
      <c r="DB71" s="872"/>
      <c r="DC71" s="873"/>
      <c r="DD71" s="873"/>
      <c r="DE71" s="873"/>
      <c r="DF71" s="874"/>
      <c r="DG71" s="872"/>
      <c r="DH71" s="873"/>
      <c r="DI71" s="873"/>
      <c r="DJ71" s="873"/>
      <c r="DK71" s="874"/>
      <c r="DL71" s="872"/>
      <c r="DM71" s="873"/>
      <c r="DN71" s="873"/>
      <c r="DO71" s="873"/>
      <c r="DP71" s="874"/>
      <c r="DQ71" s="872"/>
      <c r="DR71" s="873"/>
      <c r="DS71" s="873"/>
      <c r="DT71" s="873"/>
      <c r="DU71" s="874"/>
      <c r="DV71" s="869"/>
      <c r="DW71" s="870"/>
      <c r="DX71" s="870"/>
      <c r="DY71" s="870"/>
      <c r="DZ71" s="871"/>
      <c r="EA71" s="216"/>
    </row>
    <row r="72" spans="1:131" ht="26.25" customHeight="1" x14ac:dyDescent="0.15">
      <c r="A72" s="224">
        <v>5</v>
      </c>
      <c r="B72" s="883"/>
      <c r="C72" s="884"/>
      <c r="D72" s="884"/>
      <c r="E72" s="884"/>
      <c r="F72" s="884"/>
      <c r="G72" s="884"/>
      <c r="H72" s="884"/>
      <c r="I72" s="884"/>
      <c r="J72" s="884"/>
      <c r="K72" s="884"/>
      <c r="L72" s="884"/>
      <c r="M72" s="884"/>
      <c r="N72" s="884"/>
      <c r="O72" s="884"/>
      <c r="P72" s="885"/>
      <c r="Q72" s="886"/>
      <c r="R72" s="840"/>
      <c r="S72" s="840"/>
      <c r="T72" s="840"/>
      <c r="U72" s="840"/>
      <c r="V72" s="840"/>
      <c r="W72" s="840"/>
      <c r="X72" s="840"/>
      <c r="Y72" s="840"/>
      <c r="Z72" s="840"/>
      <c r="AA72" s="840"/>
      <c r="AB72" s="840"/>
      <c r="AC72" s="840"/>
      <c r="AD72" s="840"/>
      <c r="AE72" s="840"/>
      <c r="AF72" s="840"/>
      <c r="AG72" s="840"/>
      <c r="AH72" s="840"/>
      <c r="AI72" s="840"/>
      <c r="AJ72" s="840"/>
      <c r="AK72" s="840"/>
      <c r="AL72" s="840"/>
      <c r="AM72" s="840"/>
      <c r="AN72" s="840"/>
      <c r="AO72" s="840"/>
      <c r="AP72" s="840"/>
      <c r="AQ72" s="840"/>
      <c r="AR72" s="840"/>
      <c r="AS72" s="840"/>
      <c r="AT72" s="840"/>
      <c r="AU72" s="840"/>
      <c r="AV72" s="840"/>
      <c r="AW72" s="840"/>
      <c r="AX72" s="840"/>
      <c r="AY72" s="840"/>
      <c r="AZ72" s="842"/>
      <c r="BA72" s="842"/>
      <c r="BB72" s="842"/>
      <c r="BC72" s="842"/>
      <c r="BD72" s="843"/>
      <c r="BE72" s="227"/>
      <c r="BF72" s="227"/>
      <c r="BG72" s="227"/>
      <c r="BH72" s="227"/>
      <c r="BI72" s="227"/>
      <c r="BJ72" s="227"/>
      <c r="BK72" s="227"/>
      <c r="BL72" s="227"/>
      <c r="BM72" s="227"/>
      <c r="BN72" s="227"/>
      <c r="BO72" s="227"/>
      <c r="BP72" s="227"/>
      <c r="BQ72" s="224">
        <v>66</v>
      </c>
      <c r="BR72" s="229"/>
      <c r="BS72" s="869"/>
      <c r="BT72" s="870"/>
      <c r="BU72" s="870"/>
      <c r="BV72" s="870"/>
      <c r="BW72" s="870"/>
      <c r="BX72" s="870"/>
      <c r="BY72" s="870"/>
      <c r="BZ72" s="870"/>
      <c r="CA72" s="870"/>
      <c r="CB72" s="870"/>
      <c r="CC72" s="870"/>
      <c r="CD72" s="870"/>
      <c r="CE72" s="870"/>
      <c r="CF72" s="870"/>
      <c r="CG72" s="875"/>
      <c r="CH72" s="872"/>
      <c r="CI72" s="873"/>
      <c r="CJ72" s="873"/>
      <c r="CK72" s="873"/>
      <c r="CL72" s="874"/>
      <c r="CM72" s="872"/>
      <c r="CN72" s="873"/>
      <c r="CO72" s="873"/>
      <c r="CP72" s="873"/>
      <c r="CQ72" s="874"/>
      <c r="CR72" s="872"/>
      <c r="CS72" s="873"/>
      <c r="CT72" s="873"/>
      <c r="CU72" s="873"/>
      <c r="CV72" s="874"/>
      <c r="CW72" s="872"/>
      <c r="CX72" s="873"/>
      <c r="CY72" s="873"/>
      <c r="CZ72" s="873"/>
      <c r="DA72" s="874"/>
      <c r="DB72" s="872"/>
      <c r="DC72" s="873"/>
      <c r="DD72" s="873"/>
      <c r="DE72" s="873"/>
      <c r="DF72" s="874"/>
      <c r="DG72" s="872"/>
      <c r="DH72" s="873"/>
      <c r="DI72" s="873"/>
      <c r="DJ72" s="873"/>
      <c r="DK72" s="874"/>
      <c r="DL72" s="872"/>
      <c r="DM72" s="873"/>
      <c r="DN72" s="873"/>
      <c r="DO72" s="873"/>
      <c r="DP72" s="874"/>
      <c r="DQ72" s="872"/>
      <c r="DR72" s="873"/>
      <c r="DS72" s="873"/>
      <c r="DT72" s="873"/>
      <c r="DU72" s="874"/>
      <c r="DV72" s="869"/>
      <c r="DW72" s="870"/>
      <c r="DX72" s="870"/>
      <c r="DY72" s="870"/>
      <c r="DZ72" s="871"/>
      <c r="EA72" s="216"/>
    </row>
    <row r="73" spans="1:131" ht="26.25" customHeight="1" x14ac:dyDescent="0.15">
      <c r="A73" s="224">
        <v>6</v>
      </c>
      <c r="B73" s="883"/>
      <c r="C73" s="884"/>
      <c r="D73" s="884"/>
      <c r="E73" s="884"/>
      <c r="F73" s="884"/>
      <c r="G73" s="884"/>
      <c r="H73" s="884"/>
      <c r="I73" s="884"/>
      <c r="J73" s="884"/>
      <c r="K73" s="884"/>
      <c r="L73" s="884"/>
      <c r="M73" s="884"/>
      <c r="N73" s="884"/>
      <c r="O73" s="884"/>
      <c r="P73" s="885"/>
      <c r="Q73" s="886"/>
      <c r="R73" s="840"/>
      <c r="S73" s="840"/>
      <c r="T73" s="840"/>
      <c r="U73" s="840"/>
      <c r="V73" s="840"/>
      <c r="W73" s="840"/>
      <c r="X73" s="840"/>
      <c r="Y73" s="840"/>
      <c r="Z73" s="840"/>
      <c r="AA73" s="840"/>
      <c r="AB73" s="840"/>
      <c r="AC73" s="840"/>
      <c r="AD73" s="840"/>
      <c r="AE73" s="840"/>
      <c r="AF73" s="840"/>
      <c r="AG73" s="840"/>
      <c r="AH73" s="840"/>
      <c r="AI73" s="840"/>
      <c r="AJ73" s="840"/>
      <c r="AK73" s="840"/>
      <c r="AL73" s="840"/>
      <c r="AM73" s="840"/>
      <c r="AN73" s="840"/>
      <c r="AO73" s="840"/>
      <c r="AP73" s="840"/>
      <c r="AQ73" s="840"/>
      <c r="AR73" s="840"/>
      <c r="AS73" s="840"/>
      <c r="AT73" s="840"/>
      <c r="AU73" s="840"/>
      <c r="AV73" s="840"/>
      <c r="AW73" s="840"/>
      <c r="AX73" s="840"/>
      <c r="AY73" s="840"/>
      <c r="AZ73" s="842"/>
      <c r="BA73" s="842"/>
      <c r="BB73" s="842"/>
      <c r="BC73" s="842"/>
      <c r="BD73" s="843"/>
      <c r="BE73" s="227"/>
      <c r="BF73" s="227"/>
      <c r="BG73" s="227"/>
      <c r="BH73" s="227"/>
      <c r="BI73" s="227"/>
      <c r="BJ73" s="227"/>
      <c r="BK73" s="227"/>
      <c r="BL73" s="227"/>
      <c r="BM73" s="227"/>
      <c r="BN73" s="227"/>
      <c r="BO73" s="227"/>
      <c r="BP73" s="227"/>
      <c r="BQ73" s="224">
        <v>67</v>
      </c>
      <c r="BR73" s="229"/>
      <c r="BS73" s="869"/>
      <c r="BT73" s="870"/>
      <c r="BU73" s="870"/>
      <c r="BV73" s="870"/>
      <c r="BW73" s="870"/>
      <c r="BX73" s="870"/>
      <c r="BY73" s="870"/>
      <c r="BZ73" s="870"/>
      <c r="CA73" s="870"/>
      <c r="CB73" s="870"/>
      <c r="CC73" s="870"/>
      <c r="CD73" s="870"/>
      <c r="CE73" s="870"/>
      <c r="CF73" s="870"/>
      <c r="CG73" s="875"/>
      <c r="CH73" s="872"/>
      <c r="CI73" s="873"/>
      <c r="CJ73" s="873"/>
      <c r="CK73" s="873"/>
      <c r="CL73" s="874"/>
      <c r="CM73" s="872"/>
      <c r="CN73" s="873"/>
      <c r="CO73" s="873"/>
      <c r="CP73" s="873"/>
      <c r="CQ73" s="874"/>
      <c r="CR73" s="872"/>
      <c r="CS73" s="873"/>
      <c r="CT73" s="873"/>
      <c r="CU73" s="873"/>
      <c r="CV73" s="874"/>
      <c r="CW73" s="872"/>
      <c r="CX73" s="873"/>
      <c r="CY73" s="873"/>
      <c r="CZ73" s="873"/>
      <c r="DA73" s="874"/>
      <c r="DB73" s="872"/>
      <c r="DC73" s="873"/>
      <c r="DD73" s="873"/>
      <c r="DE73" s="873"/>
      <c r="DF73" s="874"/>
      <c r="DG73" s="872"/>
      <c r="DH73" s="873"/>
      <c r="DI73" s="873"/>
      <c r="DJ73" s="873"/>
      <c r="DK73" s="874"/>
      <c r="DL73" s="872"/>
      <c r="DM73" s="873"/>
      <c r="DN73" s="873"/>
      <c r="DO73" s="873"/>
      <c r="DP73" s="874"/>
      <c r="DQ73" s="872"/>
      <c r="DR73" s="873"/>
      <c r="DS73" s="873"/>
      <c r="DT73" s="873"/>
      <c r="DU73" s="874"/>
      <c r="DV73" s="869"/>
      <c r="DW73" s="870"/>
      <c r="DX73" s="870"/>
      <c r="DY73" s="870"/>
      <c r="DZ73" s="871"/>
      <c r="EA73" s="216"/>
    </row>
    <row r="74" spans="1:131" ht="26.25" customHeight="1" x14ac:dyDescent="0.15">
      <c r="A74" s="224">
        <v>7</v>
      </c>
      <c r="B74" s="883"/>
      <c r="C74" s="884"/>
      <c r="D74" s="884"/>
      <c r="E74" s="884"/>
      <c r="F74" s="884"/>
      <c r="G74" s="884"/>
      <c r="H74" s="884"/>
      <c r="I74" s="884"/>
      <c r="J74" s="884"/>
      <c r="K74" s="884"/>
      <c r="L74" s="884"/>
      <c r="M74" s="884"/>
      <c r="N74" s="884"/>
      <c r="O74" s="884"/>
      <c r="P74" s="885"/>
      <c r="Q74" s="886"/>
      <c r="R74" s="840"/>
      <c r="S74" s="840"/>
      <c r="T74" s="840"/>
      <c r="U74" s="840"/>
      <c r="V74" s="840"/>
      <c r="W74" s="840"/>
      <c r="X74" s="840"/>
      <c r="Y74" s="840"/>
      <c r="Z74" s="840"/>
      <c r="AA74" s="840"/>
      <c r="AB74" s="840"/>
      <c r="AC74" s="840"/>
      <c r="AD74" s="840"/>
      <c r="AE74" s="840"/>
      <c r="AF74" s="840"/>
      <c r="AG74" s="840"/>
      <c r="AH74" s="840"/>
      <c r="AI74" s="840"/>
      <c r="AJ74" s="840"/>
      <c r="AK74" s="840"/>
      <c r="AL74" s="840"/>
      <c r="AM74" s="840"/>
      <c r="AN74" s="840"/>
      <c r="AO74" s="840"/>
      <c r="AP74" s="840"/>
      <c r="AQ74" s="840"/>
      <c r="AR74" s="840"/>
      <c r="AS74" s="840"/>
      <c r="AT74" s="840"/>
      <c r="AU74" s="840"/>
      <c r="AV74" s="840"/>
      <c r="AW74" s="840"/>
      <c r="AX74" s="840"/>
      <c r="AY74" s="840"/>
      <c r="AZ74" s="842"/>
      <c r="BA74" s="842"/>
      <c r="BB74" s="842"/>
      <c r="BC74" s="842"/>
      <c r="BD74" s="843"/>
      <c r="BE74" s="227"/>
      <c r="BF74" s="227"/>
      <c r="BG74" s="227"/>
      <c r="BH74" s="227"/>
      <c r="BI74" s="227"/>
      <c r="BJ74" s="227"/>
      <c r="BK74" s="227"/>
      <c r="BL74" s="227"/>
      <c r="BM74" s="227"/>
      <c r="BN74" s="227"/>
      <c r="BO74" s="227"/>
      <c r="BP74" s="227"/>
      <c r="BQ74" s="224">
        <v>68</v>
      </c>
      <c r="BR74" s="229"/>
      <c r="BS74" s="869"/>
      <c r="BT74" s="870"/>
      <c r="BU74" s="870"/>
      <c r="BV74" s="870"/>
      <c r="BW74" s="870"/>
      <c r="BX74" s="870"/>
      <c r="BY74" s="870"/>
      <c r="BZ74" s="870"/>
      <c r="CA74" s="870"/>
      <c r="CB74" s="870"/>
      <c r="CC74" s="870"/>
      <c r="CD74" s="870"/>
      <c r="CE74" s="870"/>
      <c r="CF74" s="870"/>
      <c r="CG74" s="875"/>
      <c r="CH74" s="872"/>
      <c r="CI74" s="873"/>
      <c r="CJ74" s="873"/>
      <c r="CK74" s="873"/>
      <c r="CL74" s="874"/>
      <c r="CM74" s="872"/>
      <c r="CN74" s="873"/>
      <c r="CO74" s="873"/>
      <c r="CP74" s="873"/>
      <c r="CQ74" s="874"/>
      <c r="CR74" s="872"/>
      <c r="CS74" s="873"/>
      <c r="CT74" s="873"/>
      <c r="CU74" s="873"/>
      <c r="CV74" s="874"/>
      <c r="CW74" s="872"/>
      <c r="CX74" s="873"/>
      <c r="CY74" s="873"/>
      <c r="CZ74" s="873"/>
      <c r="DA74" s="874"/>
      <c r="DB74" s="872"/>
      <c r="DC74" s="873"/>
      <c r="DD74" s="873"/>
      <c r="DE74" s="873"/>
      <c r="DF74" s="874"/>
      <c r="DG74" s="872"/>
      <c r="DH74" s="873"/>
      <c r="DI74" s="873"/>
      <c r="DJ74" s="873"/>
      <c r="DK74" s="874"/>
      <c r="DL74" s="872"/>
      <c r="DM74" s="873"/>
      <c r="DN74" s="873"/>
      <c r="DO74" s="873"/>
      <c r="DP74" s="874"/>
      <c r="DQ74" s="872"/>
      <c r="DR74" s="873"/>
      <c r="DS74" s="873"/>
      <c r="DT74" s="873"/>
      <c r="DU74" s="874"/>
      <c r="DV74" s="869"/>
      <c r="DW74" s="870"/>
      <c r="DX74" s="870"/>
      <c r="DY74" s="870"/>
      <c r="DZ74" s="871"/>
      <c r="EA74" s="216"/>
    </row>
    <row r="75" spans="1:131" ht="26.25" customHeight="1" x14ac:dyDescent="0.15">
      <c r="A75" s="224">
        <v>8</v>
      </c>
      <c r="B75" s="883"/>
      <c r="C75" s="884"/>
      <c r="D75" s="884"/>
      <c r="E75" s="884"/>
      <c r="F75" s="884"/>
      <c r="G75" s="884"/>
      <c r="H75" s="884"/>
      <c r="I75" s="884"/>
      <c r="J75" s="884"/>
      <c r="K75" s="884"/>
      <c r="L75" s="884"/>
      <c r="M75" s="884"/>
      <c r="N75" s="884"/>
      <c r="O75" s="884"/>
      <c r="P75" s="885"/>
      <c r="Q75" s="887"/>
      <c r="R75" s="888"/>
      <c r="S75" s="888"/>
      <c r="T75" s="888"/>
      <c r="U75" s="844"/>
      <c r="V75" s="889"/>
      <c r="W75" s="888"/>
      <c r="X75" s="888"/>
      <c r="Y75" s="888"/>
      <c r="Z75" s="844"/>
      <c r="AA75" s="889"/>
      <c r="AB75" s="888"/>
      <c r="AC75" s="888"/>
      <c r="AD75" s="888"/>
      <c r="AE75" s="844"/>
      <c r="AF75" s="889"/>
      <c r="AG75" s="888"/>
      <c r="AH75" s="888"/>
      <c r="AI75" s="888"/>
      <c r="AJ75" s="844"/>
      <c r="AK75" s="889"/>
      <c r="AL75" s="888"/>
      <c r="AM75" s="888"/>
      <c r="AN75" s="888"/>
      <c r="AO75" s="844"/>
      <c r="AP75" s="889"/>
      <c r="AQ75" s="888"/>
      <c r="AR75" s="888"/>
      <c r="AS75" s="888"/>
      <c r="AT75" s="844"/>
      <c r="AU75" s="889"/>
      <c r="AV75" s="888"/>
      <c r="AW75" s="888"/>
      <c r="AX75" s="888"/>
      <c r="AY75" s="844"/>
      <c r="AZ75" s="842"/>
      <c r="BA75" s="842"/>
      <c r="BB75" s="842"/>
      <c r="BC75" s="842"/>
      <c r="BD75" s="843"/>
      <c r="BE75" s="227"/>
      <c r="BF75" s="227"/>
      <c r="BG75" s="227"/>
      <c r="BH75" s="227"/>
      <c r="BI75" s="227"/>
      <c r="BJ75" s="227"/>
      <c r="BK75" s="227"/>
      <c r="BL75" s="227"/>
      <c r="BM75" s="227"/>
      <c r="BN75" s="227"/>
      <c r="BO75" s="227"/>
      <c r="BP75" s="227"/>
      <c r="BQ75" s="224">
        <v>69</v>
      </c>
      <c r="BR75" s="229"/>
      <c r="BS75" s="869"/>
      <c r="BT75" s="870"/>
      <c r="BU75" s="870"/>
      <c r="BV75" s="870"/>
      <c r="BW75" s="870"/>
      <c r="BX75" s="870"/>
      <c r="BY75" s="870"/>
      <c r="BZ75" s="870"/>
      <c r="CA75" s="870"/>
      <c r="CB75" s="870"/>
      <c r="CC75" s="870"/>
      <c r="CD75" s="870"/>
      <c r="CE75" s="870"/>
      <c r="CF75" s="870"/>
      <c r="CG75" s="875"/>
      <c r="CH75" s="872"/>
      <c r="CI75" s="873"/>
      <c r="CJ75" s="873"/>
      <c r="CK75" s="873"/>
      <c r="CL75" s="874"/>
      <c r="CM75" s="872"/>
      <c r="CN75" s="873"/>
      <c r="CO75" s="873"/>
      <c r="CP75" s="873"/>
      <c r="CQ75" s="874"/>
      <c r="CR75" s="872"/>
      <c r="CS75" s="873"/>
      <c r="CT75" s="873"/>
      <c r="CU75" s="873"/>
      <c r="CV75" s="874"/>
      <c r="CW75" s="872"/>
      <c r="CX75" s="873"/>
      <c r="CY75" s="873"/>
      <c r="CZ75" s="873"/>
      <c r="DA75" s="874"/>
      <c r="DB75" s="872"/>
      <c r="DC75" s="873"/>
      <c r="DD75" s="873"/>
      <c r="DE75" s="873"/>
      <c r="DF75" s="874"/>
      <c r="DG75" s="872"/>
      <c r="DH75" s="873"/>
      <c r="DI75" s="873"/>
      <c r="DJ75" s="873"/>
      <c r="DK75" s="874"/>
      <c r="DL75" s="872"/>
      <c r="DM75" s="873"/>
      <c r="DN75" s="873"/>
      <c r="DO75" s="873"/>
      <c r="DP75" s="874"/>
      <c r="DQ75" s="872"/>
      <c r="DR75" s="873"/>
      <c r="DS75" s="873"/>
      <c r="DT75" s="873"/>
      <c r="DU75" s="874"/>
      <c r="DV75" s="869"/>
      <c r="DW75" s="870"/>
      <c r="DX75" s="870"/>
      <c r="DY75" s="870"/>
      <c r="DZ75" s="871"/>
      <c r="EA75" s="216"/>
    </row>
    <row r="76" spans="1:131" ht="26.25" customHeight="1" x14ac:dyDescent="0.15">
      <c r="A76" s="224">
        <v>9</v>
      </c>
      <c r="B76" s="883"/>
      <c r="C76" s="884"/>
      <c r="D76" s="884"/>
      <c r="E76" s="884"/>
      <c r="F76" s="884"/>
      <c r="G76" s="884"/>
      <c r="H76" s="884"/>
      <c r="I76" s="884"/>
      <c r="J76" s="884"/>
      <c r="K76" s="884"/>
      <c r="L76" s="884"/>
      <c r="M76" s="884"/>
      <c r="N76" s="884"/>
      <c r="O76" s="884"/>
      <c r="P76" s="885"/>
      <c r="Q76" s="887"/>
      <c r="R76" s="888"/>
      <c r="S76" s="888"/>
      <c r="T76" s="888"/>
      <c r="U76" s="844"/>
      <c r="V76" s="889"/>
      <c r="W76" s="888"/>
      <c r="X76" s="888"/>
      <c r="Y76" s="888"/>
      <c r="Z76" s="844"/>
      <c r="AA76" s="889"/>
      <c r="AB76" s="888"/>
      <c r="AC76" s="888"/>
      <c r="AD76" s="888"/>
      <c r="AE76" s="844"/>
      <c r="AF76" s="889"/>
      <c r="AG76" s="888"/>
      <c r="AH76" s="888"/>
      <c r="AI76" s="888"/>
      <c r="AJ76" s="844"/>
      <c r="AK76" s="889"/>
      <c r="AL76" s="888"/>
      <c r="AM76" s="888"/>
      <c r="AN76" s="888"/>
      <c r="AO76" s="844"/>
      <c r="AP76" s="889"/>
      <c r="AQ76" s="888"/>
      <c r="AR76" s="888"/>
      <c r="AS76" s="888"/>
      <c r="AT76" s="844"/>
      <c r="AU76" s="889"/>
      <c r="AV76" s="888"/>
      <c r="AW76" s="888"/>
      <c r="AX76" s="888"/>
      <c r="AY76" s="844"/>
      <c r="AZ76" s="842"/>
      <c r="BA76" s="842"/>
      <c r="BB76" s="842"/>
      <c r="BC76" s="842"/>
      <c r="BD76" s="843"/>
      <c r="BE76" s="227"/>
      <c r="BF76" s="227"/>
      <c r="BG76" s="227"/>
      <c r="BH76" s="227"/>
      <c r="BI76" s="227"/>
      <c r="BJ76" s="227"/>
      <c r="BK76" s="227"/>
      <c r="BL76" s="227"/>
      <c r="BM76" s="227"/>
      <c r="BN76" s="227"/>
      <c r="BO76" s="227"/>
      <c r="BP76" s="227"/>
      <c r="BQ76" s="224">
        <v>70</v>
      </c>
      <c r="BR76" s="229"/>
      <c r="BS76" s="869"/>
      <c r="BT76" s="870"/>
      <c r="BU76" s="870"/>
      <c r="BV76" s="870"/>
      <c r="BW76" s="870"/>
      <c r="BX76" s="870"/>
      <c r="BY76" s="870"/>
      <c r="BZ76" s="870"/>
      <c r="CA76" s="870"/>
      <c r="CB76" s="870"/>
      <c r="CC76" s="870"/>
      <c r="CD76" s="870"/>
      <c r="CE76" s="870"/>
      <c r="CF76" s="870"/>
      <c r="CG76" s="875"/>
      <c r="CH76" s="872"/>
      <c r="CI76" s="873"/>
      <c r="CJ76" s="873"/>
      <c r="CK76" s="873"/>
      <c r="CL76" s="874"/>
      <c r="CM76" s="872"/>
      <c r="CN76" s="873"/>
      <c r="CO76" s="873"/>
      <c r="CP76" s="873"/>
      <c r="CQ76" s="874"/>
      <c r="CR76" s="872"/>
      <c r="CS76" s="873"/>
      <c r="CT76" s="873"/>
      <c r="CU76" s="873"/>
      <c r="CV76" s="874"/>
      <c r="CW76" s="872"/>
      <c r="CX76" s="873"/>
      <c r="CY76" s="873"/>
      <c r="CZ76" s="873"/>
      <c r="DA76" s="874"/>
      <c r="DB76" s="872"/>
      <c r="DC76" s="873"/>
      <c r="DD76" s="873"/>
      <c r="DE76" s="873"/>
      <c r="DF76" s="874"/>
      <c r="DG76" s="872"/>
      <c r="DH76" s="873"/>
      <c r="DI76" s="873"/>
      <c r="DJ76" s="873"/>
      <c r="DK76" s="874"/>
      <c r="DL76" s="872"/>
      <c r="DM76" s="873"/>
      <c r="DN76" s="873"/>
      <c r="DO76" s="873"/>
      <c r="DP76" s="874"/>
      <c r="DQ76" s="872"/>
      <c r="DR76" s="873"/>
      <c r="DS76" s="873"/>
      <c r="DT76" s="873"/>
      <c r="DU76" s="874"/>
      <c r="DV76" s="869"/>
      <c r="DW76" s="870"/>
      <c r="DX76" s="870"/>
      <c r="DY76" s="870"/>
      <c r="DZ76" s="871"/>
      <c r="EA76" s="216"/>
    </row>
    <row r="77" spans="1:131" ht="26.25" customHeight="1" x14ac:dyDescent="0.15">
      <c r="A77" s="224">
        <v>10</v>
      </c>
      <c r="B77" s="883"/>
      <c r="C77" s="884"/>
      <c r="D77" s="884"/>
      <c r="E77" s="884"/>
      <c r="F77" s="884"/>
      <c r="G77" s="884"/>
      <c r="H77" s="884"/>
      <c r="I77" s="884"/>
      <c r="J77" s="884"/>
      <c r="K77" s="884"/>
      <c r="L77" s="884"/>
      <c r="M77" s="884"/>
      <c r="N77" s="884"/>
      <c r="O77" s="884"/>
      <c r="P77" s="885"/>
      <c r="Q77" s="887"/>
      <c r="R77" s="888"/>
      <c r="S77" s="888"/>
      <c r="T77" s="888"/>
      <c r="U77" s="844"/>
      <c r="V77" s="889"/>
      <c r="W77" s="888"/>
      <c r="X77" s="888"/>
      <c r="Y77" s="888"/>
      <c r="Z77" s="844"/>
      <c r="AA77" s="889"/>
      <c r="AB77" s="888"/>
      <c r="AC77" s="888"/>
      <c r="AD77" s="888"/>
      <c r="AE77" s="844"/>
      <c r="AF77" s="889"/>
      <c r="AG77" s="888"/>
      <c r="AH77" s="888"/>
      <c r="AI77" s="888"/>
      <c r="AJ77" s="844"/>
      <c r="AK77" s="889"/>
      <c r="AL77" s="888"/>
      <c r="AM77" s="888"/>
      <c r="AN77" s="888"/>
      <c r="AO77" s="844"/>
      <c r="AP77" s="889"/>
      <c r="AQ77" s="888"/>
      <c r="AR77" s="888"/>
      <c r="AS77" s="888"/>
      <c r="AT77" s="844"/>
      <c r="AU77" s="889"/>
      <c r="AV77" s="888"/>
      <c r="AW77" s="888"/>
      <c r="AX77" s="888"/>
      <c r="AY77" s="844"/>
      <c r="AZ77" s="842"/>
      <c r="BA77" s="842"/>
      <c r="BB77" s="842"/>
      <c r="BC77" s="842"/>
      <c r="BD77" s="843"/>
      <c r="BE77" s="227"/>
      <c r="BF77" s="227"/>
      <c r="BG77" s="227"/>
      <c r="BH77" s="227"/>
      <c r="BI77" s="227"/>
      <c r="BJ77" s="227"/>
      <c r="BK77" s="227"/>
      <c r="BL77" s="227"/>
      <c r="BM77" s="227"/>
      <c r="BN77" s="227"/>
      <c r="BO77" s="227"/>
      <c r="BP77" s="227"/>
      <c r="BQ77" s="224">
        <v>71</v>
      </c>
      <c r="BR77" s="229"/>
      <c r="BS77" s="869"/>
      <c r="BT77" s="870"/>
      <c r="BU77" s="870"/>
      <c r="BV77" s="870"/>
      <c r="BW77" s="870"/>
      <c r="BX77" s="870"/>
      <c r="BY77" s="870"/>
      <c r="BZ77" s="870"/>
      <c r="CA77" s="870"/>
      <c r="CB77" s="870"/>
      <c r="CC77" s="870"/>
      <c r="CD77" s="870"/>
      <c r="CE77" s="870"/>
      <c r="CF77" s="870"/>
      <c r="CG77" s="875"/>
      <c r="CH77" s="872"/>
      <c r="CI77" s="873"/>
      <c r="CJ77" s="873"/>
      <c r="CK77" s="873"/>
      <c r="CL77" s="874"/>
      <c r="CM77" s="872"/>
      <c r="CN77" s="873"/>
      <c r="CO77" s="873"/>
      <c r="CP77" s="873"/>
      <c r="CQ77" s="874"/>
      <c r="CR77" s="872"/>
      <c r="CS77" s="873"/>
      <c r="CT77" s="873"/>
      <c r="CU77" s="873"/>
      <c r="CV77" s="874"/>
      <c r="CW77" s="872"/>
      <c r="CX77" s="873"/>
      <c r="CY77" s="873"/>
      <c r="CZ77" s="873"/>
      <c r="DA77" s="874"/>
      <c r="DB77" s="872"/>
      <c r="DC77" s="873"/>
      <c r="DD77" s="873"/>
      <c r="DE77" s="873"/>
      <c r="DF77" s="874"/>
      <c r="DG77" s="872"/>
      <c r="DH77" s="873"/>
      <c r="DI77" s="873"/>
      <c r="DJ77" s="873"/>
      <c r="DK77" s="874"/>
      <c r="DL77" s="872"/>
      <c r="DM77" s="873"/>
      <c r="DN77" s="873"/>
      <c r="DO77" s="873"/>
      <c r="DP77" s="874"/>
      <c r="DQ77" s="872"/>
      <c r="DR77" s="873"/>
      <c r="DS77" s="873"/>
      <c r="DT77" s="873"/>
      <c r="DU77" s="874"/>
      <c r="DV77" s="869"/>
      <c r="DW77" s="870"/>
      <c r="DX77" s="870"/>
      <c r="DY77" s="870"/>
      <c r="DZ77" s="871"/>
      <c r="EA77" s="216"/>
    </row>
    <row r="78" spans="1:131" ht="26.25" customHeight="1" x14ac:dyDescent="0.15">
      <c r="A78" s="224">
        <v>11</v>
      </c>
      <c r="B78" s="883"/>
      <c r="C78" s="884"/>
      <c r="D78" s="884"/>
      <c r="E78" s="884"/>
      <c r="F78" s="884"/>
      <c r="G78" s="884"/>
      <c r="H78" s="884"/>
      <c r="I78" s="884"/>
      <c r="J78" s="884"/>
      <c r="K78" s="884"/>
      <c r="L78" s="884"/>
      <c r="M78" s="884"/>
      <c r="N78" s="884"/>
      <c r="O78" s="884"/>
      <c r="P78" s="885"/>
      <c r="Q78" s="886"/>
      <c r="R78" s="840"/>
      <c r="S78" s="840"/>
      <c r="T78" s="840"/>
      <c r="U78" s="840"/>
      <c r="V78" s="840"/>
      <c r="W78" s="840"/>
      <c r="X78" s="840"/>
      <c r="Y78" s="840"/>
      <c r="Z78" s="840"/>
      <c r="AA78" s="840"/>
      <c r="AB78" s="840"/>
      <c r="AC78" s="840"/>
      <c r="AD78" s="840"/>
      <c r="AE78" s="840"/>
      <c r="AF78" s="840"/>
      <c r="AG78" s="840"/>
      <c r="AH78" s="840"/>
      <c r="AI78" s="840"/>
      <c r="AJ78" s="840"/>
      <c r="AK78" s="840"/>
      <c r="AL78" s="840"/>
      <c r="AM78" s="840"/>
      <c r="AN78" s="840"/>
      <c r="AO78" s="840"/>
      <c r="AP78" s="840"/>
      <c r="AQ78" s="840"/>
      <c r="AR78" s="840"/>
      <c r="AS78" s="840"/>
      <c r="AT78" s="840"/>
      <c r="AU78" s="840"/>
      <c r="AV78" s="840"/>
      <c r="AW78" s="840"/>
      <c r="AX78" s="840"/>
      <c r="AY78" s="840"/>
      <c r="AZ78" s="842"/>
      <c r="BA78" s="842"/>
      <c r="BB78" s="842"/>
      <c r="BC78" s="842"/>
      <c r="BD78" s="843"/>
      <c r="BE78" s="227"/>
      <c r="BF78" s="227"/>
      <c r="BG78" s="227"/>
      <c r="BH78" s="227"/>
      <c r="BI78" s="227"/>
      <c r="BJ78" s="216"/>
      <c r="BK78" s="216"/>
      <c r="BL78" s="216"/>
      <c r="BM78" s="216"/>
      <c r="BN78" s="216"/>
      <c r="BO78" s="227"/>
      <c r="BP78" s="227"/>
      <c r="BQ78" s="224">
        <v>72</v>
      </c>
      <c r="BR78" s="229"/>
      <c r="BS78" s="869"/>
      <c r="BT78" s="870"/>
      <c r="BU78" s="870"/>
      <c r="BV78" s="870"/>
      <c r="BW78" s="870"/>
      <c r="BX78" s="870"/>
      <c r="BY78" s="870"/>
      <c r="BZ78" s="870"/>
      <c r="CA78" s="870"/>
      <c r="CB78" s="870"/>
      <c r="CC78" s="870"/>
      <c r="CD78" s="870"/>
      <c r="CE78" s="870"/>
      <c r="CF78" s="870"/>
      <c r="CG78" s="875"/>
      <c r="CH78" s="872"/>
      <c r="CI78" s="873"/>
      <c r="CJ78" s="873"/>
      <c r="CK78" s="873"/>
      <c r="CL78" s="874"/>
      <c r="CM78" s="872"/>
      <c r="CN78" s="873"/>
      <c r="CO78" s="873"/>
      <c r="CP78" s="873"/>
      <c r="CQ78" s="874"/>
      <c r="CR78" s="872"/>
      <c r="CS78" s="873"/>
      <c r="CT78" s="873"/>
      <c r="CU78" s="873"/>
      <c r="CV78" s="874"/>
      <c r="CW78" s="872"/>
      <c r="CX78" s="873"/>
      <c r="CY78" s="873"/>
      <c r="CZ78" s="873"/>
      <c r="DA78" s="874"/>
      <c r="DB78" s="872"/>
      <c r="DC78" s="873"/>
      <c r="DD78" s="873"/>
      <c r="DE78" s="873"/>
      <c r="DF78" s="874"/>
      <c r="DG78" s="872"/>
      <c r="DH78" s="873"/>
      <c r="DI78" s="873"/>
      <c r="DJ78" s="873"/>
      <c r="DK78" s="874"/>
      <c r="DL78" s="872"/>
      <c r="DM78" s="873"/>
      <c r="DN78" s="873"/>
      <c r="DO78" s="873"/>
      <c r="DP78" s="874"/>
      <c r="DQ78" s="872"/>
      <c r="DR78" s="873"/>
      <c r="DS78" s="873"/>
      <c r="DT78" s="873"/>
      <c r="DU78" s="874"/>
      <c r="DV78" s="869"/>
      <c r="DW78" s="870"/>
      <c r="DX78" s="870"/>
      <c r="DY78" s="870"/>
      <c r="DZ78" s="871"/>
      <c r="EA78" s="216"/>
    </row>
    <row r="79" spans="1:131" ht="26.25" customHeight="1" x14ac:dyDescent="0.15">
      <c r="A79" s="224">
        <v>12</v>
      </c>
      <c r="B79" s="883"/>
      <c r="C79" s="884"/>
      <c r="D79" s="884"/>
      <c r="E79" s="884"/>
      <c r="F79" s="884"/>
      <c r="G79" s="884"/>
      <c r="H79" s="884"/>
      <c r="I79" s="884"/>
      <c r="J79" s="884"/>
      <c r="K79" s="884"/>
      <c r="L79" s="884"/>
      <c r="M79" s="884"/>
      <c r="N79" s="884"/>
      <c r="O79" s="884"/>
      <c r="P79" s="885"/>
      <c r="Q79" s="886"/>
      <c r="R79" s="840"/>
      <c r="S79" s="840"/>
      <c r="T79" s="840"/>
      <c r="U79" s="840"/>
      <c r="V79" s="840"/>
      <c r="W79" s="840"/>
      <c r="X79" s="840"/>
      <c r="Y79" s="840"/>
      <c r="Z79" s="840"/>
      <c r="AA79" s="840"/>
      <c r="AB79" s="840"/>
      <c r="AC79" s="840"/>
      <c r="AD79" s="840"/>
      <c r="AE79" s="840"/>
      <c r="AF79" s="840"/>
      <c r="AG79" s="840"/>
      <c r="AH79" s="840"/>
      <c r="AI79" s="840"/>
      <c r="AJ79" s="840"/>
      <c r="AK79" s="840"/>
      <c r="AL79" s="840"/>
      <c r="AM79" s="840"/>
      <c r="AN79" s="840"/>
      <c r="AO79" s="840"/>
      <c r="AP79" s="840"/>
      <c r="AQ79" s="840"/>
      <c r="AR79" s="840"/>
      <c r="AS79" s="840"/>
      <c r="AT79" s="840"/>
      <c r="AU79" s="840"/>
      <c r="AV79" s="840"/>
      <c r="AW79" s="840"/>
      <c r="AX79" s="840"/>
      <c r="AY79" s="840"/>
      <c r="AZ79" s="842"/>
      <c r="BA79" s="842"/>
      <c r="BB79" s="842"/>
      <c r="BC79" s="842"/>
      <c r="BD79" s="843"/>
      <c r="BE79" s="227"/>
      <c r="BF79" s="227"/>
      <c r="BG79" s="227"/>
      <c r="BH79" s="227"/>
      <c r="BI79" s="227"/>
      <c r="BJ79" s="216"/>
      <c r="BK79" s="216"/>
      <c r="BL79" s="216"/>
      <c r="BM79" s="216"/>
      <c r="BN79" s="216"/>
      <c r="BO79" s="227"/>
      <c r="BP79" s="227"/>
      <c r="BQ79" s="224">
        <v>73</v>
      </c>
      <c r="BR79" s="229"/>
      <c r="BS79" s="869"/>
      <c r="BT79" s="870"/>
      <c r="BU79" s="870"/>
      <c r="BV79" s="870"/>
      <c r="BW79" s="870"/>
      <c r="BX79" s="870"/>
      <c r="BY79" s="870"/>
      <c r="BZ79" s="870"/>
      <c r="CA79" s="870"/>
      <c r="CB79" s="870"/>
      <c r="CC79" s="870"/>
      <c r="CD79" s="870"/>
      <c r="CE79" s="870"/>
      <c r="CF79" s="870"/>
      <c r="CG79" s="875"/>
      <c r="CH79" s="872"/>
      <c r="CI79" s="873"/>
      <c r="CJ79" s="873"/>
      <c r="CK79" s="873"/>
      <c r="CL79" s="874"/>
      <c r="CM79" s="872"/>
      <c r="CN79" s="873"/>
      <c r="CO79" s="873"/>
      <c r="CP79" s="873"/>
      <c r="CQ79" s="874"/>
      <c r="CR79" s="872"/>
      <c r="CS79" s="873"/>
      <c r="CT79" s="873"/>
      <c r="CU79" s="873"/>
      <c r="CV79" s="874"/>
      <c r="CW79" s="872"/>
      <c r="CX79" s="873"/>
      <c r="CY79" s="873"/>
      <c r="CZ79" s="873"/>
      <c r="DA79" s="874"/>
      <c r="DB79" s="872"/>
      <c r="DC79" s="873"/>
      <c r="DD79" s="873"/>
      <c r="DE79" s="873"/>
      <c r="DF79" s="874"/>
      <c r="DG79" s="872"/>
      <c r="DH79" s="873"/>
      <c r="DI79" s="873"/>
      <c r="DJ79" s="873"/>
      <c r="DK79" s="874"/>
      <c r="DL79" s="872"/>
      <c r="DM79" s="873"/>
      <c r="DN79" s="873"/>
      <c r="DO79" s="873"/>
      <c r="DP79" s="874"/>
      <c r="DQ79" s="872"/>
      <c r="DR79" s="873"/>
      <c r="DS79" s="873"/>
      <c r="DT79" s="873"/>
      <c r="DU79" s="874"/>
      <c r="DV79" s="869"/>
      <c r="DW79" s="870"/>
      <c r="DX79" s="870"/>
      <c r="DY79" s="870"/>
      <c r="DZ79" s="871"/>
      <c r="EA79" s="216"/>
    </row>
    <row r="80" spans="1:131" ht="26.25" customHeight="1" x14ac:dyDescent="0.15">
      <c r="A80" s="224">
        <v>13</v>
      </c>
      <c r="B80" s="883"/>
      <c r="C80" s="884"/>
      <c r="D80" s="884"/>
      <c r="E80" s="884"/>
      <c r="F80" s="884"/>
      <c r="G80" s="884"/>
      <c r="H80" s="884"/>
      <c r="I80" s="884"/>
      <c r="J80" s="884"/>
      <c r="K80" s="884"/>
      <c r="L80" s="884"/>
      <c r="M80" s="884"/>
      <c r="N80" s="884"/>
      <c r="O80" s="884"/>
      <c r="P80" s="885"/>
      <c r="Q80" s="886"/>
      <c r="R80" s="840"/>
      <c r="S80" s="840"/>
      <c r="T80" s="840"/>
      <c r="U80" s="840"/>
      <c r="V80" s="840"/>
      <c r="W80" s="840"/>
      <c r="X80" s="840"/>
      <c r="Y80" s="840"/>
      <c r="Z80" s="840"/>
      <c r="AA80" s="840"/>
      <c r="AB80" s="840"/>
      <c r="AC80" s="840"/>
      <c r="AD80" s="840"/>
      <c r="AE80" s="840"/>
      <c r="AF80" s="840"/>
      <c r="AG80" s="840"/>
      <c r="AH80" s="840"/>
      <c r="AI80" s="840"/>
      <c r="AJ80" s="840"/>
      <c r="AK80" s="840"/>
      <c r="AL80" s="840"/>
      <c r="AM80" s="840"/>
      <c r="AN80" s="840"/>
      <c r="AO80" s="840"/>
      <c r="AP80" s="840"/>
      <c r="AQ80" s="840"/>
      <c r="AR80" s="840"/>
      <c r="AS80" s="840"/>
      <c r="AT80" s="840"/>
      <c r="AU80" s="840"/>
      <c r="AV80" s="840"/>
      <c r="AW80" s="840"/>
      <c r="AX80" s="840"/>
      <c r="AY80" s="840"/>
      <c r="AZ80" s="842"/>
      <c r="BA80" s="842"/>
      <c r="BB80" s="842"/>
      <c r="BC80" s="842"/>
      <c r="BD80" s="843"/>
      <c r="BE80" s="227"/>
      <c r="BF80" s="227"/>
      <c r="BG80" s="227"/>
      <c r="BH80" s="227"/>
      <c r="BI80" s="227"/>
      <c r="BJ80" s="227"/>
      <c r="BK80" s="227"/>
      <c r="BL80" s="227"/>
      <c r="BM80" s="227"/>
      <c r="BN80" s="227"/>
      <c r="BO80" s="227"/>
      <c r="BP80" s="227"/>
      <c r="BQ80" s="224">
        <v>74</v>
      </c>
      <c r="BR80" s="229"/>
      <c r="BS80" s="869"/>
      <c r="BT80" s="870"/>
      <c r="BU80" s="870"/>
      <c r="BV80" s="870"/>
      <c r="BW80" s="870"/>
      <c r="BX80" s="870"/>
      <c r="BY80" s="870"/>
      <c r="BZ80" s="870"/>
      <c r="CA80" s="870"/>
      <c r="CB80" s="870"/>
      <c r="CC80" s="870"/>
      <c r="CD80" s="870"/>
      <c r="CE80" s="870"/>
      <c r="CF80" s="870"/>
      <c r="CG80" s="875"/>
      <c r="CH80" s="872"/>
      <c r="CI80" s="873"/>
      <c r="CJ80" s="873"/>
      <c r="CK80" s="873"/>
      <c r="CL80" s="874"/>
      <c r="CM80" s="872"/>
      <c r="CN80" s="873"/>
      <c r="CO80" s="873"/>
      <c r="CP80" s="873"/>
      <c r="CQ80" s="874"/>
      <c r="CR80" s="872"/>
      <c r="CS80" s="873"/>
      <c r="CT80" s="873"/>
      <c r="CU80" s="873"/>
      <c r="CV80" s="874"/>
      <c r="CW80" s="872"/>
      <c r="CX80" s="873"/>
      <c r="CY80" s="873"/>
      <c r="CZ80" s="873"/>
      <c r="DA80" s="874"/>
      <c r="DB80" s="872"/>
      <c r="DC80" s="873"/>
      <c r="DD80" s="873"/>
      <c r="DE80" s="873"/>
      <c r="DF80" s="874"/>
      <c r="DG80" s="872"/>
      <c r="DH80" s="873"/>
      <c r="DI80" s="873"/>
      <c r="DJ80" s="873"/>
      <c r="DK80" s="874"/>
      <c r="DL80" s="872"/>
      <c r="DM80" s="873"/>
      <c r="DN80" s="873"/>
      <c r="DO80" s="873"/>
      <c r="DP80" s="874"/>
      <c r="DQ80" s="872"/>
      <c r="DR80" s="873"/>
      <c r="DS80" s="873"/>
      <c r="DT80" s="873"/>
      <c r="DU80" s="874"/>
      <c r="DV80" s="869"/>
      <c r="DW80" s="870"/>
      <c r="DX80" s="870"/>
      <c r="DY80" s="870"/>
      <c r="DZ80" s="871"/>
      <c r="EA80" s="216"/>
    </row>
    <row r="81" spans="1:131" ht="26.25" customHeight="1" x14ac:dyDescent="0.15">
      <c r="A81" s="224">
        <v>14</v>
      </c>
      <c r="B81" s="883"/>
      <c r="C81" s="884"/>
      <c r="D81" s="884"/>
      <c r="E81" s="884"/>
      <c r="F81" s="884"/>
      <c r="G81" s="884"/>
      <c r="H81" s="884"/>
      <c r="I81" s="884"/>
      <c r="J81" s="884"/>
      <c r="K81" s="884"/>
      <c r="L81" s="884"/>
      <c r="M81" s="884"/>
      <c r="N81" s="884"/>
      <c r="O81" s="884"/>
      <c r="P81" s="885"/>
      <c r="Q81" s="886"/>
      <c r="R81" s="840"/>
      <c r="S81" s="840"/>
      <c r="T81" s="840"/>
      <c r="U81" s="840"/>
      <c r="V81" s="840"/>
      <c r="W81" s="840"/>
      <c r="X81" s="840"/>
      <c r="Y81" s="840"/>
      <c r="Z81" s="840"/>
      <c r="AA81" s="840"/>
      <c r="AB81" s="840"/>
      <c r="AC81" s="840"/>
      <c r="AD81" s="840"/>
      <c r="AE81" s="840"/>
      <c r="AF81" s="840"/>
      <c r="AG81" s="840"/>
      <c r="AH81" s="840"/>
      <c r="AI81" s="840"/>
      <c r="AJ81" s="840"/>
      <c r="AK81" s="840"/>
      <c r="AL81" s="840"/>
      <c r="AM81" s="840"/>
      <c r="AN81" s="840"/>
      <c r="AO81" s="840"/>
      <c r="AP81" s="840"/>
      <c r="AQ81" s="840"/>
      <c r="AR81" s="840"/>
      <c r="AS81" s="840"/>
      <c r="AT81" s="840"/>
      <c r="AU81" s="840"/>
      <c r="AV81" s="840"/>
      <c r="AW81" s="840"/>
      <c r="AX81" s="840"/>
      <c r="AY81" s="840"/>
      <c r="AZ81" s="842"/>
      <c r="BA81" s="842"/>
      <c r="BB81" s="842"/>
      <c r="BC81" s="842"/>
      <c r="BD81" s="843"/>
      <c r="BE81" s="227"/>
      <c r="BF81" s="227"/>
      <c r="BG81" s="227"/>
      <c r="BH81" s="227"/>
      <c r="BI81" s="227"/>
      <c r="BJ81" s="227"/>
      <c r="BK81" s="227"/>
      <c r="BL81" s="227"/>
      <c r="BM81" s="227"/>
      <c r="BN81" s="227"/>
      <c r="BO81" s="227"/>
      <c r="BP81" s="227"/>
      <c r="BQ81" s="224">
        <v>75</v>
      </c>
      <c r="BR81" s="229"/>
      <c r="BS81" s="869"/>
      <c r="BT81" s="870"/>
      <c r="BU81" s="870"/>
      <c r="BV81" s="870"/>
      <c r="BW81" s="870"/>
      <c r="BX81" s="870"/>
      <c r="BY81" s="870"/>
      <c r="BZ81" s="870"/>
      <c r="CA81" s="870"/>
      <c r="CB81" s="870"/>
      <c r="CC81" s="870"/>
      <c r="CD81" s="870"/>
      <c r="CE81" s="870"/>
      <c r="CF81" s="870"/>
      <c r="CG81" s="875"/>
      <c r="CH81" s="872"/>
      <c r="CI81" s="873"/>
      <c r="CJ81" s="873"/>
      <c r="CK81" s="873"/>
      <c r="CL81" s="874"/>
      <c r="CM81" s="872"/>
      <c r="CN81" s="873"/>
      <c r="CO81" s="873"/>
      <c r="CP81" s="873"/>
      <c r="CQ81" s="874"/>
      <c r="CR81" s="872"/>
      <c r="CS81" s="873"/>
      <c r="CT81" s="873"/>
      <c r="CU81" s="873"/>
      <c r="CV81" s="874"/>
      <c r="CW81" s="872"/>
      <c r="CX81" s="873"/>
      <c r="CY81" s="873"/>
      <c r="CZ81" s="873"/>
      <c r="DA81" s="874"/>
      <c r="DB81" s="872"/>
      <c r="DC81" s="873"/>
      <c r="DD81" s="873"/>
      <c r="DE81" s="873"/>
      <c r="DF81" s="874"/>
      <c r="DG81" s="872"/>
      <c r="DH81" s="873"/>
      <c r="DI81" s="873"/>
      <c r="DJ81" s="873"/>
      <c r="DK81" s="874"/>
      <c r="DL81" s="872"/>
      <c r="DM81" s="873"/>
      <c r="DN81" s="873"/>
      <c r="DO81" s="873"/>
      <c r="DP81" s="874"/>
      <c r="DQ81" s="872"/>
      <c r="DR81" s="873"/>
      <c r="DS81" s="873"/>
      <c r="DT81" s="873"/>
      <c r="DU81" s="874"/>
      <c r="DV81" s="869"/>
      <c r="DW81" s="870"/>
      <c r="DX81" s="870"/>
      <c r="DY81" s="870"/>
      <c r="DZ81" s="871"/>
      <c r="EA81" s="216"/>
    </row>
    <row r="82" spans="1:131" ht="26.25" customHeight="1" x14ac:dyDescent="0.15">
      <c r="A82" s="224">
        <v>15</v>
      </c>
      <c r="B82" s="883"/>
      <c r="C82" s="884"/>
      <c r="D82" s="884"/>
      <c r="E82" s="884"/>
      <c r="F82" s="884"/>
      <c r="G82" s="884"/>
      <c r="H82" s="884"/>
      <c r="I82" s="884"/>
      <c r="J82" s="884"/>
      <c r="K82" s="884"/>
      <c r="L82" s="884"/>
      <c r="M82" s="884"/>
      <c r="N82" s="884"/>
      <c r="O82" s="884"/>
      <c r="P82" s="885"/>
      <c r="Q82" s="886"/>
      <c r="R82" s="840"/>
      <c r="S82" s="840"/>
      <c r="T82" s="840"/>
      <c r="U82" s="840"/>
      <c r="V82" s="840"/>
      <c r="W82" s="840"/>
      <c r="X82" s="840"/>
      <c r="Y82" s="840"/>
      <c r="Z82" s="840"/>
      <c r="AA82" s="840"/>
      <c r="AB82" s="840"/>
      <c r="AC82" s="840"/>
      <c r="AD82" s="840"/>
      <c r="AE82" s="840"/>
      <c r="AF82" s="840"/>
      <c r="AG82" s="840"/>
      <c r="AH82" s="840"/>
      <c r="AI82" s="840"/>
      <c r="AJ82" s="840"/>
      <c r="AK82" s="840"/>
      <c r="AL82" s="840"/>
      <c r="AM82" s="840"/>
      <c r="AN82" s="840"/>
      <c r="AO82" s="840"/>
      <c r="AP82" s="840"/>
      <c r="AQ82" s="840"/>
      <c r="AR82" s="840"/>
      <c r="AS82" s="840"/>
      <c r="AT82" s="840"/>
      <c r="AU82" s="840"/>
      <c r="AV82" s="840"/>
      <c r="AW82" s="840"/>
      <c r="AX82" s="840"/>
      <c r="AY82" s="840"/>
      <c r="AZ82" s="842"/>
      <c r="BA82" s="842"/>
      <c r="BB82" s="842"/>
      <c r="BC82" s="842"/>
      <c r="BD82" s="843"/>
      <c r="BE82" s="227"/>
      <c r="BF82" s="227"/>
      <c r="BG82" s="227"/>
      <c r="BH82" s="227"/>
      <c r="BI82" s="227"/>
      <c r="BJ82" s="227"/>
      <c r="BK82" s="227"/>
      <c r="BL82" s="227"/>
      <c r="BM82" s="227"/>
      <c r="BN82" s="227"/>
      <c r="BO82" s="227"/>
      <c r="BP82" s="227"/>
      <c r="BQ82" s="224">
        <v>76</v>
      </c>
      <c r="BR82" s="229"/>
      <c r="BS82" s="869"/>
      <c r="BT82" s="870"/>
      <c r="BU82" s="870"/>
      <c r="BV82" s="870"/>
      <c r="BW82" s="870"/>
      <c r="BX82" s="870"/>
      <c r="BY82" s="870"/>
      <c r="BZ82" s="870"/>
      <c r="CA82" s="870"/>
      <c r="CB82" s="870"/>
      <c r="CC82" s="870"/>
      <c r="CD82" s="870"/>
      <c r="CE82" s="870"/>
      <c r="CF82" s="870"/>
      <c r="CG82" s="875"/>
      <c r="CH82" s="872"/>
      <c r="CI82" s="873"/>
      <c r="CJ82" s="873"/>
      <c r="CK82" s="873"/>
      <c r="CL82" s="874"/>
      <c r="CM82" s="872"/>
      <c r="CN82" s="873"/>
      <c r="CO82" s="873"/>
      <c r="CP82" s="873"/>
      <c r="CQ82" s="874"/>
      <c r="CR82" s="872"/>
      <c r="CS82" s="873"/>
      <c r="CT82" s="873"/>
      <c r="CU82" s="873"/>
      <c r="CV82" s="874"/>
      <c r="CW82" s="872"/>
      <c r="CX82" s="873"/>
      <c r="CY82" s="873"/>
      <c r="CZ82" s="873"/>
      <c r="DA82" s="874"/>
      <c r="DB82" s="872"/>
      <c r="DC82" s="873"/>
      <c r="DD82" s="873"/>
      <c r="DE82" s="873"/>
      <c r="DF82" s="874"/>
      <c r="DG82" s="872"/>
      <c r="DH82" s="873"/>
      <c r="DI82" s="873"/>
      <c r="DJ82" s="873"/>
      <c r="DK82" s="874"/>
      <c r="DL82" s="872"/>
      <c r="DM82" s="873"/>
      <c r="DN82" s="873"/>
      <c r="DO82" s="873"/>
      <c r="DP82" s="874"/>
      <c r="DQ82" s="872"/>
      <c r="DR82" s="873"/>
      <c r="DS82" s="873"/>
      <c r="DT82" s="873"/>
      <c r="DU82" s="874"/>
      <c r="DV82" s="869"/>
      <c r="DW82" s="870"/>
      <c r="DX82" s="870"/>
      <c r="DY82" s="870"/>
      <c r="DZ82" s="871"/>
      <c r="EA82" s="216"/>
    </row>
    <row r="83" spans="1:131" ht="26.25" customHeight="1" x14ac:dyDescent="0.15">
      <c r="A83" s="224">
        <v>16</v>
      </c>
      <c r="B83" s="883"/>
      <c r="C83" s="884"/>
      <c r="D83" s="884"/>
      <c r="E83" s="884"/>
      <c r="F83" s="884"/>
      <c r="G83" s="884"/>
      <c r="H83" s="884"/>
      <c r="I83" s="884"/>
      <c r="J83" s="884"/>
      <c r="K83" s="884"/>
      <c r="L83" s="884"/>
      <c r="M83" s="884"/>
      <c r="N83" s="884"/>
      <c r="O83" s="884"/>
      <c r="P83" s="885"/>
      <c r="Q83" s="886"/>
      <c r="R83" s="840"/>
      <c r="S83" s="840"/>
      <c r="T83" s="840"/>
      <c r="U83" s="840"/>
      <c r="V83" s="840"/>
      <c r="W83" s="840"/>
      <c r="X83" s="840"/>
      <c r="Y83" s="840"/>
      <c r="Z83" s="840"/>
      <c r="AA83" s="840"/>
      <c r="AB83" s="840"/>
      <c r="AC83" s="840"/>
      <c r="AD83" s="840"/>
      <c r="AE83" s="840"/>
      <c r="AF83" s="840"/>
      <c r="AG83" s="840"/>
      <c r="AH83" s="840"/>
      <c r="AI83" s="840"/>
      <c r="AJ83" s="840"/>
      <c r="AK83" s="840"/>
      <c r="AL83" s="840"/>
      <c r="AM83" s="840"/>
      <c r="AN83" s="840"/>
      <c r="AO83" s="840"/>
      <c r="AP83" s="840"/>
      <c r="AQ83" s="840"/>
      <c r="AR83" s="840"/>
      <c r="AS83" s="840"/>
      <c r="AT83" s="840"/>
      <c r="AU83" s="840"/>
      <c r="AV83" s="840"/>
      <c r="AW83" s="840"/>
      <c r="AX83" s="840"/>
      <c r="AY83" s="840"/>
      <c r="AZ83" s="842"/>
      <c r="BA83" s="842"/>
      <c r="BB83" s="842"/>
      <c r="BC83" s="842"/>
      <c r="BD83" s="843"/>
      <c r="BE83" s="227"/>
      <c r="BF83" s="227"/>
      <c r="BG83" s="227"/>
      <c r="BH83" s="227"/>
      <c r="BI83" s="227"/>
      <c r="BJ83" s="227"/>
      <c r="BK83" s="227"/>
      <c r="BL83" s="227"/>
      <c r="BM83" s="227"/>
      <c r="BN83" s="227"/>
      <c r="BO83" s="227"/>
      <c r="BP83" s="227"/>
      <c r="BQ83" s="224">
        <v>77</v>
      </c>
      <c r="BR83" s="229"/>
      <c r="BS83" s="869"/>
      <c r="BT83" s="870"/>
      <c r="BU83" s="870"/>
      <c r="BV83" s="870"/>
      <c r="BW83" s="870"/>
      <c r="BX83" s="870"/>
      <c r="BY83" s="870"/>
      <c r="BZ83" s="870"/>
      <c r="CA83" s="870"/>
      <c r="CB83" s="870"/>
      <c r="CC83" s="870"/>
      <c r="CD83" s="870"/>
      <c r="CE83" s="870"/>
      <c r="CF83" s="870"/>
      <c r="CG83" s="875"/>
      <c r="CH83" s="872"/>
      <c r="CI83" s="873"/>
      <c r="CJ83" s="873"/>
      <c r="CK83" s="873"/>
      <c r="CL83" s="874"/>
      <c r="CM83" s="872"/>
      <c r="CN83" s="873"/>
      <c r="CO83" s="873"/>
      <c r="CP83" s="873"/>
      <c r="CQ83" s="874"/>
      <c r="CR83" s="872"/>
      <c r="CS83" s="873"/>
      <c r="CT83" s="873"/>
      <c r="CU83" s="873"/>
      <c r="CV83" s="874"/>
      <c r="CW83" s="872"/>
      <c r="CX83" s="873"/>
      <c r="CY83" s="873"/>
      <c r="CZ83" s="873"/>
      <c r="DA83" s="874"/>
      <c r="DB83" s="872"/>
      <c r="DC83" s="873"/>
      <c r="DD83" s="873"/>
      <c r="DE83" s="873"/>
      <c r="DF83" s="874"/>
      <c r="DG83" s="872"/>
      <c r="DH83" s="873"/>
      <c r="DI83" s="873"/>
      <c r="DJ83" s="873"/>
      <c r="DK83" s="874"/>
      <c r="DL83" s="872"/>
      <c r="DM83" s="873"/>
      <c r="DN83" s="873"/>
      <c r="DO83" s="873"/>
      <c r="DP83" s="874"/>
      <c r="DQ83" s="872"/>
      <c r="DR83" s="873"/>
      <c r="DS83" s="873"/>
      <c r="DT83" s="873"/>
      <c r="DU83" s="874"/>
      <c r="DV83" s="869"/>
      <c r="DW83" s="870"/>
      <c r="DX83" s="870"/>
      <c r="DY83" s="870"/>
      <c r="DZ83" s="871"/>
      <c r="EA83" s="216"/>
    </row>
    <row r="84" spans="1:131" ht="26.25" customHeight="1" x14ac:dyDescent="0.15">
      <c r="A84" s="224">
        <v>17</v>
      </c>
      <c r="B84" s="883"/>
      <c r="C84" s="884"/>
      <c r="D84" s="884"/>
      <c r="E84" s="884"/>
      <c r="F84" s="884"/>
      <c r="G84" s="884"/>
      <c r="H84" s="884"/>
      <c r="I84" s="884"/>
      <c r="J84" s="884"/>
      <c r="K84" s="884"/>
      <c r="L84" s="884"/>
      <c r="M84" s="884"/>
      <c r="N84" s="884"/>
      <c r="O84" s="884"/>
      <c r="P84" s="885"/>
      <c r="Q84" s="886"/>
      <c r="R84" s="840"/>
      <c r="S84" s="840"/>
      <c r="T84" s="840"/>
      <c r="U84" s="840"/>
      <c r="V84" s="840"/>
      <c r="W84" s="840"/>
      <c r="X84" s="840"/>
      <c r="Y84" s="840"/>
      <c r="Z84" s="840"/>
      <c r="AA84" s="840"/>
      <c r="AB84" s="840"/>
      <c r="AC84" s="840"/>
      <c r="AD84" s="840"/>
      <c r="AE84" s="840"/>
      <c r="AF84" s="840"/>
      <c r="AG84" s="840"/>
      <c r="AH84" s="840"/>
      <c r="AI84" s="840"/>
      <c r="AJ84" s="840"/>
      <c r="AK84" s="840"/>
      <c r="AL84" s="840"/>
      <c r="AM84" s="840"/>
      <c r="AN84" s="840"/>
      <c r="AO84" s="840"/>
      <c r="AP84" s="840"/>
      <c r="AQ84" s="840"/>
      <c r="AR84" s="840"/>
      <c r="AS84" s="840"/>
      <c r="AT84" s="840"/>
      <c r="AU84" s="840"/>
      <c r="AV84" s="840"/>
      <c r="AW84" s="840"/>
      <c r="AX84" s="840"/>
      <c r="AY84" s="840"/>
      <c r="AZ84" s="842"/>
      <c r="BA84" s="842"/>
      <c r="BB84" s="842"/>
      <c r="BC84" s="842"/>
      <c r="BD84" s="843"/>
      <c r="BE84" s="227"/>
      <c r="BF84" s="227"/>
      <c r="BG84" s="227"/>
      <c r="BH84" s="227"/>
      <c r="BI84" s="227"/>
      <c r="BJ84" s="227"/>
      <c r="BK84" s="227"/>
      <c r="BL84" s="227"/>
      <c r="BM84" s="227"/>
      <c r="BN84" s="227"/>
      <c r="BO84" s="227"/>
      <c r="BP84" s="227"/>
      <c r="BQ84" s="224">
        <v>78</v>
      </c>
      <c r="BR84" s="229"/>
      <c r="BS84" s="869"/>
      <c r="BT84" s="870"/>
      <c r="BU84" s="870"/>
      <c r="BV84" s="870"/>
      <c r="BW84" s="870"/>
      <c r="BX84" s="870"/>
      <c r="BY84" s="870"/>
      <c r="BZ84" s="870"/>
      <c r="CA84" s="870"/>
      <c r="CB84" s="870"/>
      <c r="CC84" s="870"/>
      <c r="CD84" s="870"/>
      <c r="CE84" s="870"/>
      <c r="CF84" s="870"/>
      <c r="CG84" s="875"/>
      <c r="CH84" s="872"/>
      <c r="CI84" s="873"/>
      <c r="CJ84" s="873"/>
      <c r="CK84" s="873"/>
      <c r="CL84" s="874"/>
      <c r="CM84" s="872"/>
      <c r="CN84" s="873"/>
      <c r="CO84" s="873"/>
      <c r="CP84" s="873"/>
      <c r="CQ84" s="874"/>
      <c r="CR84" s="872"/>
      <c r="CS84" s="873"/>
      <c r="CT84" s="873"/>
      <c r="CU84" s="873"/>
      <c r="CV84" s="874"/>
      <c r="CW84" s="872"/>
      <c r="CX84" s="873"/>
      <c r="CY84" s="873"/>
      <c r="CZ84" s="873"/>
      <c r="DA84" s="874"/>
      <c r="DB84" s="872"/>
      <c r="DC84" s="873"/>
      <c r="DD84" s="873"/>
      <c r="DE84" s="873"/>
      <c r="DF84" s="874"/>
      <c r="DG84" s="872"/>
      <c r="DH84" s="873"/>
      <c r="DI84" s="873"/>
      <c r="DJ84" s="873"/>
      <c r="DK84" s="874"/>
      <c r="DL84" s="872"/>
      <c r="DM84" s="873"/>
      <c r="DN84" s="873"/>
      <c r="DO84" s="873"/>
      <c r="DP84" s="874"/>
      <c r="DQ84" s="872"/>
      <c r="DR84" s="873"/>
      <c r="DS84" s="873"/>
      <c r="DT84" s="873"/>
      <c r="DU84" s="874"/>
      <c r="DV84" s="869"/>
      <c r="DW84" s="870"/>
      <c r="DX84" s="870"/>
      <c r="DY84" s="870"/>
      <c r="DZ84" s="871"/>
      <c r="EA84" s="216"/>
    </row>
    <row r="85" spans="1:131" ht="26.25" customHeight="1" x14ac:dyDescent="0.15">
      <c r="A85" s="224">
        <v>18</v>
      </c>
      <c r="B85" s="883"/>
      <c r="C85" s="884"/>
      <c r="D85" s="884"/>
      <c r="E85" s="884"/>
      <c r="F85" s="884"/>
      <c r="G85" s="884"/>
      <c r="H85" s="884"/>
      <c r="I85" s="884"/>
      <c r="J85" s="884"/>
      <c r="K85" s="884"/>
      <c r="L85" s="884"/>
      <c r="M85" s="884"/>
      <c r="N85" s="884"/>
      <c r="O85" s="884"/>
      <c r="P85" s="885"/>
      <c r="Q85" s="886"/>
      <c r="R85" s="840"/>
      <c r="S85" s="840"/>
      <c r="T85" s="840"/>
      <c r="U85" s="840"/>
      <c r="V85" s="840"/>
      <c r="W85" s="840"/>
      <c r="X85" s="840"/>
      <c r="Y85" s="840"/>
      <c r="Z85" s="840"/>
      <c r="AA85" s="840"/>
      <c r="AB85" s="840"/>
      <c r="AC85" s="840"/>
      <c r="AD85" s="840"/>
      <c r="AE85" s="840"/>
      <c r="AF85" s="840"/>
      <c r="AG85" s="840"/>
      <c r="AH85" s="840"/>
      <c r="AI85" s="840"/>
      <c r="AJ85" s="840"/>
      <c r="AK85" s="840"/>
      <c r="AL85" s="840"/>
      <c r="AM85" s="840"/>
      <c r="AN85" s="840"/>
      <c r="AO85" s="840"/>
      <c r="AP85" s="840"/>
      <c r="AQ85" s="840"/>
      <c r="AR85" s="840"/>
      <c r="AS85" s="840"/>
      <c r="AT85" s="840"/>
      <c r="AU85" s="840"/>
      <c r="AV85" s="840"/>
      <c r="AW85" s="840"/>
      <c r="AX85" s="840"/>
      <c r="AY85" s="840"/>
      <c r="AZ85" s="842"/>
      <c r="BA85" s="842"/>
      <c r="BB85" s="842"/>
      <c r="BC85" s="842"/>
      <c r="BD85" s="843"/>
      <c r="BE85" s="227"/>
      <c r="BF85" s="227"/>
      <c r="BG85" s="227"/>
      <c r="BH85" s="227"/>
      <c r="BI85" s="227"/>
      <c r="BJ85" s="227"/>
      <c r="BK85" s="227"/>
      <c r="BL85" s="227"/>
      <c r="BM85" s="227"/>
      <c r="BN85" s="227"/>
      <c r="BO85" s="227"/>
      <c r="BP85" s="227"/>
      <c r="BQ85" s="224">
        <v>79</v>
      </c>
      <c r="BR85" s="229"/>
      <c r="BS85" s="869"/>
      <c r="BT85" s="870"/>
      <c r="BU85" s="870"/>
      <c r="BV85" s="870"/>
      <c r="BW85" s="870"/>
      <c r="BX85" s="870"/>
      <c r="BY85" s="870"/>
      <c r="BZ85" s="870"/>
      <c r="CA85" s="870"/>
      <c r="CB85" s="870"/>
      <c r="CC85" s="870"/>
      <c r="CD85" s="870"/>
      <c r="CE85" s="870"/>
      <c r="CF85" s="870"/>
      <c r="CG85" s="875"/>
      <c r="CH85" s="872"/>
      <c r="CI85" s="873"/>
      <c r="CJ85" s="873"/>
      <c r="CK85" s="873"/>
      <c r="CL85" s="874"/>
      <c r="CM85" s="872"/>
      <c r="CN85" s="873"/>
      <c r="CO85" s="873"/>
      <c r="CP85" s="873"/>
      <c r="CQ85" s="874"/>
      <c r="CR85" s="872"/>
      <c r="CS85" s="873"/>
      <c r="CT85" s="873"/>
      <c r="CU85" s="873"/>
      <c r="CV85" s="874"/>
      <c r="CW85" s="872"/>
      <c r="CX85" s="873"/>
      <c r="CY85" s="873"/>
      <c r="CZ85" s="873"/>
      <c r="DA85" s="874"/>
      <c r="DB85" s="872"/>
      <c r="DC85" s="873"/>
      <c r="DD85" s="873"/>
      <c r="DE85" s="873"/>
      <c r="DF85" s="874"/>
      <c r="DG85" s="872"/>
      <c r="DH85" s="873"/>
      <c r="DI85" s="873"/>
      <c r="DJ85" s="873"/>
      <c r="DK85" s="874"/>
      <c r="DL85" s="872"/>
      <c r="DM85" s="873"/>
      <c r="DN85" s="873"/>
      <c r="DO85" s="873"/>
      <c r="DP85" s="874"/>
      <c r="DQ85" s="872"/>
      <c r="DR85" s="873"/>
      <c r="DS85" s="873"/>
      <c r="DT85" s="873"/>
      <c r="DU85" s="874"/>
      <c r="DV85" s="869"/>
      <c r="DW85" s="870"/>
      <c r="DX85" s="870"/>
      <c r="DY85" s="870"/>
      <c r="DZ85" s="871"/>
      <c r="EA85" s="216"/>
    </row>
    <row r="86" spans="1:131" ht="26.25" customHeight="1" x14ac:dyDescent="0.15">
      <c r="A86" s="224">
        <v>19</v>
      </c>
      <c r="B86" s="883"/>
      <c r="C86" s="884"/>
      <c r="D86" s="884"/>
      <c r="E86" s="884"/>
      <c r="F86" s="884"/>
      <c r="G86" s="884"/>
      <c r="H86" s="884"/>
      <c r="I86" s="884"/>
      <c r="J86" s="884"/>
      <c r="K86" s="884"/>
      <c r="L86" s="884"/>
      <c r="M86" s="884"/>
      <c r="N86" s="884"/>
      <c r="O86" s="884"/>
      <c r="P86" s="885"/>
      <c r="Q86" s="886"/>
      <c r="R86" s="840"/>
      <c r="S86" s="840"/>
      <c r="T86" s="840"/>
      <c r="U86" s="840"/>
      <c r="V86" s="840"/>
      <c r="W86" s="840"/>
      <c r="X86" s="840"/>
      <c r="Y86" s="840"/>
      <c r="Z86" s="840"/>
      <c r="AA86" s="840"/>
      <c r="AB86" s="840"/>
      <c r="AC86" s="840"/>
      <c r="AD86" s="840"/>
      <c r="AE86" s="840"/>
      <c r="AF86" s="840"/>
      <c r="AG86" s="840"/>
      <c r="AH86" s="840"/>
      <c r="AI86" s="840"/>
      <c r="AJ86" s="840"/>
      <c r="AK86" s="840"/>
      <c r="AL86" s="840"/>
      <c r="AM86" s="840"/>
      <c r="AN86" s="840"/>
      <c r="AO86" s="840"/>
      <c r="AP86" s="840"/>
      <c r="AQ86" s="840"/>
      <c r="AR86" s="840"/>
      <c r="AS86" s="840"/>
      <c r="AT86" s="840"/>
      <c r="AU86" s="840"/>
      <c r="AV86" s="840"/>
      <c r="AW86" s="840"/>
      <c r="AX86" s="840"/>
      <c r="AY86" s="840"/>
      <c r="AZ86" s="842"/>
      <c r="BA86" s="842"/>
      <c r="BB86" s="842"/>
      <c r="BC86" s="842"/>
      <c r="BD86" s="843"/>
      <c r="BE86" s="227"/>
      <c r="BF86" s="227"/>
      <c r="BG86" s="227"/>
      <c r="BH86" s="227"/>
      <c r="BI86" s="227"/>
      <c r="BJ86" s="227"/>
      <c r="BK86" s="227"/>
      <c r="BL86" s="227"/>
      <c r="BM86" s="227"/>
      <c r="BN86" s="227"/>
      <c r="BO86" s="227"/>
      <c r="BP86" s="227"/>
      <c r="BQ86" s="224">
        <v>80</v>
      </c>
      <c r="BR86" s="229"/>
      <c r="BS86" s="869"/>
      <c r="BT86" s="870"/>
      <c r="BU86" s="870"/>
      <c r="BV86" s="870"/>
      <c r="BW86" s="870"/>
      <c r="BX86" s="870"/>
      <c r="BY86" s="870"/>
      <c r="BZ86" s="870"/>
      <c r="CA86" s="870"/>
      <c r="CB86" s="870"/>
      <c r="CC86" s="870"/>
      <c r="CD86" s="870"/>
      <c r="CE86" s="870"/>
      <c r="CF86" s="870"/>
      <c r="CG86" s="875"/>
      <c r="CH86" s="872"/>
      <c r="CI86" s="873"/>
      <c r="CJ86" s="873"/>
      <c r="CK86" s="873"/>
      <c r="CL86" s="874"/>
      <c r="CM86" s="872"/>
      <c r="CN86" s="873"/>
      <c r="CO86" s="873"/>
      <c r="CP86" s="873"/>
      <c r="CQ86" s="874"/>
      <c r="CR86" s="872"/>
      <c r="CS86" s="873"/>
      <c r="CT86" s="873"/>
      <c r="CU86" s="873"/>
      <c r="CV86" s="874"/>
      <c r="CW86" s="872"/>
      <c r="CX86" s="873"/>
      <c r="CY86" s="873"/>
      <c r="CZ86" s="873"/>
      <c r="DA86" s="874"/>
      <c r="DB86" s="872"/>
      <c r="DC86" s="873"/>
      <c r="DD86" s="873"/>
      <c r="DE86" s="873"/>
      <c r="DF86" s="874"/>
      <c r="DG86" s="872"/>
      <c r="DH86" s="873"/>
      <c r="DI86" s="873"/>
      <c r="DJ86" s="873"/>
      <c r="DK86" s="874"/>
      <c r="DL86" s="872"/>
      <c r="DM86" s="873"/>
      <c r="DN86" s="873"/>
      <c r="DO86" s="873"/>
      <c r="DP86" s="874"/>
      <c r="DQ86" s="872"/>
      <c r="DR86" s="873"/>
      <c r="DS86" s="873"/>
      <c r="DT86" s="873"/>
      <c r="DU86" s="874"/>
      <c r="DV86" s="869"/>
      <c r="DW86" s="870"/>
      <c r="DX86" s="870"/>
      <c r="DY86" s="870"/>
      <c r="DZ86" s="871"/>
      <c r="EA86" s="216"/>
    </row>
    <row r="87" spans="1:131" ht="26.25" customHeight="1" x14ac:dyDescent="0.15">
      <c r="A87" s="230">
        <v>20</v>
      </c>
      <c r="B87" s="890"/>
      <c r="C87" s="891"/>
      <c r="D87" s="891"/>
      <c r="E87" s="891"/>
      <c r="F87" s="891"/>
      <c r="G87" s="891"/>
      <c r="H87" s="891"/>
      <c r="I87" s="891"/>
      <c r="J87" s="891"/>
      <c r="K87" s="891"/>
      <c r="L87" s="891"/>
      <c r="M87" s="891"/>
      <c r="N87" s="891"/>
      <c r="O87" s="891"/>
      <c r="P87" s="892"/>
      <c r="Q87" s="893"/>
      <c r="R87" s="894"/>
      <c r="S87" s="894"/>
      <c r="T87" s="894"/>
      <c r="U87" s="894"/>
      <c r="V87" s="894"/>
      <c r="W87" s="894"/>
      <c r="X87" s="894"/>
      <c r="Y87" s="894"/>
      <c r="Z87" s="894"/>
      <c r="AA87" s="894"/>
      <c r="AB87" s="894"/>
      <c r="AC87" s="894"/>
      <c r="AD87" s="894"/>
      <c r="AE87" s="894"/>
      <c r="AF87" s="894"/>
      <c r="AG87" s="894"/>
      <c r="AH87" s="894"/>
      <c r="AI87" s="894"/>
      <c r="AJ87" s="894"/>
      <c r="AK87" s="894"/>
      <c r="AL87" s="894"/>
      <c r="AM87" s="894"/>
      <c r="AN87" s="894"/>
      <c r="AO87" s="894"/>
      <c r="AP87" s="894"/>
      <c r="AQ87" s="894"/>
      <c r="AR87" s="894"/>
      <c r="AS87" s="894"/>
      <c r="AT87" s="894"/>
      <c r="AU87" s="894"/>
      <c r="AV87" s="894"/>
      <c r="AW87" s="894"/>
      <c r="AX87" s="894"/>
      <c r="AY87" s="894"/>
      <c r="AZ87" s="895"/>
      <c r="BA87" s="895"/>
      <c r="BB87" s="895"/>
      <c r="BC87" s="895"/>
      <c r="BD87" s="896"/>
      <c r="BE87" s="227"/>
      <c r="BF87" s="227"/>
      <c r="BG87" s="227"/>
      <c r="BH87" s="227"/>
      <c r="BI87" s="227"/>
      <c r="BJ87" s="227"/>
      <c r="BK87" s="227"/>
      <c r="BL87" s="227"/>
      <c r="BM87" s="227"/>
      <c r="BN87" s="227"/>
      <c r="BO87" s="227"/>
      <c r="BP87" s="227"/>
      <c r="BQ87" s="224">
        <v>81</v>
      </c>
      <c r="BR87" s="229"/>
      <c r="BS87" s="869"/>
      <c r="BT87" s="870"/>
      <c r="BU87" s="870"/>
      <c r="BV87" s="870"/>
      <c r="BW87" s="870"/>
      <c r="BX87" s="870"/>
      <c r="BY87" s="870"/>
      <c r="BZ87" s="870"/>
      <c r="CA87" s="870"/>
      <c r="CB87" s="870"/>
      <c r="CC87" s="870"/>
      <c r="CD87" s="870"/>
      <c r="CE87" s="870"/>
      <c r="CF87" s="870"/>
      <c r="CG87" s="875"/>
      <c r="CH87" s="872"/>
      <c r="CI87" s="873"/>
      <c r="CJ87" s="873"/>
      <c r="CK87" s="873"/>
      <c r="CL87" s="874"/>
      <c r="CM87" s="872"/>
      <c r="CN87" s="873"/>
      <c r="CO87" s="873"/>
      <c r="CP87" s="873"/>
      <c r="CQ87" s="874"/>
      <c r="CR87" s="872"/>
      <c r="CS87" s="873"/>
      <c r="CT87" s="873"/>
      <c r="CU87" s="873"/>
      <c r="CV87" s="874"/>
      <c r="CW87" s="872"/>
      <c r="CX87" s="873"/>
      <c r="CY87" s="873"/>
      <c r="CZ87" s="873"/>
      <c r="DA87" s="874"/>
      <c r="DB87" s="872"/>
      <c r="DC87" s="873"/>
      <c r="DD87" s="873"/>
      <c r="DE87" s="873"/>
      <c r="DF87" s="874"/>
      <c r="DG87" s="872"/>
      <c r="DH87" s="873"/>
      <c r="DI87" s="873"/>
      <c r="DJ87" s="873"/>
      <c r="DK87" s="874"/>
      <c r="DL87" s="872"/>
      <c r="DM87" s="873"/>
      <c r="DN87" s="873"/>
      <c r="DO87" s="873"/>
      <c r="DP87" s="874"/>
      <c r="DQ87" s="872"/>
      <c r="DR87" s="873"/>
      <c r="DS87" s="873"/>
      <c r="DT87" s="873"/>
      <c r="DU87" s="874"/>
      <c r="DV87" s="869"/>
      <c r="DW87" s="870"/>
      <c r="DX87" s="870"/>
      <c r="DY87" s="870"/>
      <c r="DZ87" s="871"/>
      <c r="EA87" s="216"/>
    </row>
    <row r="88" spans="1:131" ht="26.25" customHeight="1" thickBot="1" x14ac:dyDescent="0.2">
      <c r="A88" s="226" t="s">
        <v>354</v>
      </c>
      <c r="B88" s="799" t="s">
        <v>386</v>
      </c>
      <c r="C88" s="800"/>
      <c r="D88" s="800"/>
      <c r="E88" s="800"/>
      <c r="F88" s="800"/>
      <c r="G88" s="800"/>
      <c r="H88" s="800"/>
      <c r="I88" s="800"/>
      <c r="J88" s="800"/>
      <c r="K88" s="800"/>
      <c r="L88" s="800"/>
      <c r="M88" s="800"/>
      <c r="N88" s="800"/>
      <c r="O88" s="800"/>
      <c r="P88" s="801"/>
      <c r="Q88" s="850"/>
      <c r="R88" s="851"/>
      <c r="S88" s="851"/>
      <c r="T88" s="851"/>
      <c r="U88" s="851"/>
      <c r="V88" s="851"/>
      <c r="W88" s="851"/>
      <c r="X88" s="851"/>
      <c r="Y88" s="851"/>
      <c r="Z88" s="851"/>
      <c r="AA88" s="851"/>
      <c r="AB88" s="851"/>
      <c r="AC88" s="851"/>
      <c r="AD88" s="851"/>
      <c r="AE88" s="851"/>
      <c r="AF88" s="854"/>
      <c r="AG88" s="854"/>
      <c r="AH88" s="854"/>
      <c r="AI88" s="854"/>
      <c r="AJ88" s="854"/>
      <c r="AK88" s="851"/>
      <c r="AL88" s="851"/>
      <c r="AM88" s="851"/>
      <c r="AN88" s="851"/>
      <c r="AO88" s="851"/>
      <c r="AP88" s="854"/>
      <c r="AQ88" s="854"/>
      <c r="AR88" s="854"/>
      <c r="AS88" s="854"/>
      <c r="AT88" s="854"/>
      <c r="AU88" s="854"/>
      <c r="AV88" s="854"/>
      <c r="AW88" s="854"/>
      <c r="AX88" s="854"/>
      <c r="AY88" s="854"/>
      <c r="AZ88" s="859"/>
      <c r="BA88" s="859"/>
      <c r="BB88" s="859"/>
      <c r="BC88" s="859"/>
      <c r="BD88" s="860"/>
      <c r="BE88" s="227"/>
      <c r="BF88" s="227"/>
      <c r="BG88" s="227"/>
      <c r="BH88" s="227"/>
      <c r="BI88" s="227"/>
      <c r="BJ88" s="227"/>
      <c r="BK88" s="227"/>
      <c r="BL88" s="227"/>
      <c r="BM88" s="227"/>
      <c r="BN88" s="227"/>
      <c r="BO88" s="227"/>
      <c r="BP88" s="227"/>
      <c r="BQ88" s="224">
        <v>82</v>
      </c>
      <c r="BR88" s="229"/>
      <c r="BS88" s="869"/>
      <c r="BT88" s="870"/>
      <c r="BU88" s="870"/>
      <c r="BV88" s="870"/>
      <c r="BW88" s="870"/>
      <c r="BX88" s="870"/>
      <c r="BY88" s="870"/>
      <c r="BZ88" s="870"/>
      <c r="CA88" s="870"/>
      <c r="CB88" s="870"/>
      <c r="CC88" s="870"/>
      <c r="CD88" s="870"/>
      <c r="CE88" s="870"/>
      <c r="CF88" s="870"/>
      <c r="CG88" s="875"/>
      <c r="CH88" s="872"/>
      <c r="CI88" s="873"/>
      <c r="CJ88" s="873"/>
      <c r="CK88" s="873"/>
      <c r="CL88" s="874"/>
      <c r="CM88" s="872"/>
      <c r="CN88" s="873"/>
      <c r="CO88" s="873"/>
      <c r="CP88" s="873"/>
      <c r="CQ88" s="874"/>
      <c r="CR88" s="872"/>
      <c r="CS88" s="873"/>
      <c r="CT88" s="873"/>
      <c r="CU88" s="873"/>
      <c r="CV88" s="874"/>
      <c r="CW88" s="872"/>
      <c r="CX88" s="873"/>
      <c r="CY88" s="873"/>
      <c r="CZ88" s="873"/>
      <c r="DA88" s="874"/>
      <c r="DB88" s="872"/>
      <c r="DC88" s="873"/>
      <c r="DD88" s="873"/>
      <c r="DE88" s="873"/>
      <c r="DF88" s="874"/>
      <c r="DG88" s="872"/>
      <c r="DH88" s="873"/>
      <c r="DI88" s="873"/>
      <c r="DJ88" s="873"/>
      <c r="DK88" s="874"/>
      <c r="DL88" s="872"/>
      <c r="DM88" s="873"/>
      <c r="DN88" s="873"/>
      <c r="DO88" s="873"/>
      <c r="DP88" s="874"/>
      <c r="DQ88" s="872"/>
      <c r="DR88" s="873"/>
      <c r="DS88" s="873"/>
      <c r="DT88" s="873"/>
      <c r="DU88" s="874"/>
      <c r="DV88" s="869"/>
      <c r="DW88" s="870"/>
      <c r="DX88" s="870"/>
      <c r="DY88" s="870"/>
      <c r="DZ88" s="871"/>
      <c r="EA88" s="216"/>
    </row>
    <row r="89" spans="1:131" ht="26.25" hidden="1" customHeight="1" x14ac:dyDescent="0.15">
      <c r="A89" s="231"/>
      <c r="B89" s="232"/>
      <c r="C89" s="232"/>
      <c r="D89" s="232"/>
      <c r="E89" s="232"/>
      <c r="F89" s="232"/>
      <c r="G89" s="232"/>
      <c r="H89" s="232"/>
      <c r="I89" s="232"/>
      <c r="J89" s="232"/>
      <c r="K89" s="232"/>
      <c r="L89" s="232"/>
      <c r="M89" s="232"/>
      <c r="N89" s="232"/>
      <c r="O89" s="232"/>
      <c r="P89" s="232"/>
      <c r="Q89" s="233"/>
      <c r="R89" s="233"/>
      <c r="S89" s="233"/>
      <c r="T89" s="233"/>
      <c r="U89" s="233"/>
      <c r="V89" s="233"/>
      <c r="W89" s="233"/>
      <c r="X89" s="233"/>
      <c r="Y89" s="233"/>
      <c r="Z89" s="233"/>
      <c r="AA89" s="233"/>
      <c r="AB89" s="233"/>
      <c r="AC89" s="233"/>
      <c r="AD89" s="233"/>
      <c r="AE89" s="233"/>
      <c r="AF89" s="233"/>
      <c r="AG89" s="233"/>
      <c r="AH89" s="233"/>
      <c r="AI89" s="233"/>
      <c r="AJ89" s="233"/>
      <c r="AK89" s="233"/>
      <c r="AL89" s="233"/>
      <c r="AM89" s="233"/>
      <c r="AN89" s="233"/>
      <c r="AO89" s="233"/>
      <c r="AP89" s="233"/>
      <c r="AQ89" s="233"/>
      <c r="AR89" s="233"/>
      <c r="AS89" s="233"/>
      <c r="AT89" s="233"/>
      <c r="AU89" s="233"/>
      <c r="AV89" s="233"/>
      <c r="AW89" s="233"/>
      <c r="AX89" s="233"/>
      <c r="AY89" s="233"/>
      <c r="AZ89" s="234"/>
      <c r="BA89" s="234"/>
      <c r="BB89" s="234"/>
      <c r="BC89" s="234"/>
      <c r="BD89" s="234"/>
      <c r="BE89" s="227"/>
      <c r="BF89" s="227"/>
      <c r="BG89" s="227"/>
      <c r="BH89" s="227"/>
      <c r="BI89" s="227"/>
      <c r="BJ89" s="227"/>
      <c r="BK89" s="227"/>
      <c r="BL89" s="227"/>
      <c r="BM89" s="227"/>
      <c r="BN89" s="227"/>
      <c r="BO89" s="227"/>
      <c r="BP89" s="227"/>
      <c r="BQ89" s="224">
        <v>83</v>
      </c>
      <c r="BR89" s="229"/>
      <c r="BS89" s="869"/>
      <c r="BT89" s="870"/>
      <c r="BU89" s="870"/>
      <c r="BV89" s="870"/>
      <c r="BW89" s="870"/>
      <c r="BX89" s="870"/>
      <c r="BY89" s="870"/>
      <c r="BZ89" s="870"/>
      <c r="CA89" s="870"/>
      <c r="CB89" s="870"/>
      <c r="CC89" s="870"/>
      <c r="CD89" s="870"/>
      <c r="CE89" s="870"/>
      <c r="CF89" s="870"/>
      <c r="CG89" s="875"/>
      <c r="CH89" s="872"/>
      <c r="CI89" s="873"/>
      <c r="CJ89" s="873"/>
      <c r="CK89" s="873"/>
      <c r="CL89" s="874"/>
      <c r="CM89" s="872"/>
      <c r="CN89" s="873"/>
      <c r="CO89" s="873"/>
      <c r="CP89" s="873"/>
      <c r="CQ89" s="874"/>
      <c r="CR89" s="872"/>
      <c r="CS89" s="873"/>
      <c r="CT89" s="873"/>
      <c r="CU89" s="873"/>
      <c r="CV89" s="874"/>
      <c r="CW89" s="872"/>
      <c r="CX89" s="873"/>
      <c r="CY89" s="873"/>
      <c r="CZ89" s="873"/>
      <c r="DA89" s="874"/>
      <c r="DB89" s="872"/>
      <c r="DC89" s="873"/>
      <c r="DD89" s="873"/>
      <c r="DE89" s="873"/>
      <c r="DF89" s="874"/>
      <c r="DG89" s="872"/>
      <c r="DH89" s="873"/>
      <c r="DI89" s="873"/>
      <c r="DJ89" s="873"/>
      <c r="DK89" s="874"/>
      <c r="DL89" s="872"/>
      <c r="DM89" s="873"/>
      <c r="DN89" s="873"/>
      <c r="DO89" s="873"/>
      <c r="DP89" s="874"/>
      <c r="DQ89" s="872"/>
      <c r="DR89" s="873"/>
      <c r="DS89" s="873"/>
      <c r="DT89" s="873"/>
      <c r="DU89" s="874"/>
      <c r="DV89" s="869"/>
      <c r="DW89" s="870"/>
      <c r="DX89" s="870"/>
      <c r="DY89" s="870"/>
      <c r="DZ89" s="871"/>
      <c r="EA89" s="216"/>
    </row>
    <row r="90" spans="1:131" ht="26.25" hidden="1" customHeight="1" x14ac:dyDescent="0.15">
      <c r="A90" s="231"/>
      <c r="B90" s="232"/>
      <c r="C90" s="232"/>
      <c r="D90" s="232"/>
      <c r="E90" s="232"/>
      <c r="F90" s="232"/>
      <c r="G90" s="232"/>
      <c r="H90" s="232"/>
      <c r="I90" s="232"/>
      <c r="J90" s="232"/>
      <c r="K90" s="232"/>
      <c r="L90" s="232"/>
      <c r="M90" s="232"/>
      <c r="N90" s="232"/>
      <c r="O90" s="232"/>
      <c r="P90" s="232"/>
      <c r="Q90" s="233"/>
      <c r="R90" s="233"/>
      <c r="S90" s="233"/>
      <c r="T90" s="233"/>
      <c r="U90" s="233"/>
      <c r="V90" s="233"/>
      <c r="W90" s="233"/>
      <c r="X90" s="233"/>
      <c r="Y90" s="233"/>
      <c r="Z90" s="233"/>
      <c r="AA90" s="233"/>
      <c r="AB90" s="233"/>
      <c r="AC90" s="233"/>
      <c r="AD90" s="233"/>
      <c r="AE90" s="233"/>
      <c r="AF90" s="233"/>
      <c r="AG90" s="233"/>
      <c r="AH90" s="233"/>
      <c r="AI90" s="233"/>
      <c r="AJ90" s="233"/>
      <c r="AK90" s="233"/>
      <c r="AL90" s="233"/>
      <c r="AM90" s="233"/>
      <c r="AN90" s="233"/>
      <c r="AO90" s="233"/>
      <c r="AP90" s="233"/>
      <c r="AQ90" s="233"/>
      <c r="AR90" s="233"/>
      <c r="AS90" s="233"/>
      <c r="AT90" s="233"/>
      <c r="AU90" s="233"/>
      <c r="AV90" s="233"/>
      <c r="AW90" s="233"/>
      <c r="AX90" s="233"/>
      <c r="AY90" s="233"/>
      <c r="AZ90" s="234"/>
      <c r="BA90" s="234"/>
      <c r="BB90" s="234"/>
      <c r="BC90" s="234"/>
      <c r="BD90" s="234"/>
      <c r="BE90" s="227"/>
      <c r="BF90" s="227"/>
      <c r="BG90" s="227"/>
      <c r="BH90" s="227"/>
      <c r="BI90" s="227"/>
      <c r="BJ90" s="227"/>
      <c r="BK90" s="227"/>
      <c r="BL90" s="227"/>
      <c r="BM90" s="227"/>
      <c r="BN90" s="227"/>
      <c r="BO90" s="227"/>
      <c r="BP90" s="227"/>
      <c r="BQ90" s="224">
        <v>84</v>
      </c>
      <c r="BR90" s="229"/>
      <c r="BS90" s="869"/>
      <c r="BT90" s="870"/>
      <c r="BU90" s="870"/>
      <c r="BV90" s="870"/>
      <c r="BW90" s="870"/>
      <c r="BX90" s="870"/>
      <c r="BY90" s="870"/>
      <c r="BZ90" s="870"/>
      <c r="CA90" s="870"/>
      <c r="CB90" s="870"/>
      <c r="CC90" s="870"/>
      <c r="CD90" s="870"/>
      <c r="CE90" s="870"/>
      <c r="CF90" s="870"/>
      <c r="CG90" s="875"/>
      <c r="CH90" s="872"/>
      <c r="CI90" s="873"/>
      <c r="CJ90" s="873"/>
      <c r="CK90" s="873"/>
      <c r="CL90" s="874"/>
      <c r="CM90" s="872"/>
      <c r="CN90" s="873"/>
      <c r="CO90" s="873"/>
      <c r="CP90" s="873"/>
      <c r="CQ90" s="874"/>
      <c r="CR90" s="872"/>
      <c r="CS90" s="873"/>
      <c r="CT90" s="873"/>
      <c r="CU90" s="873"/>
      <c r="CV90" s="874"/>
      <c r="CW90" s="872"/>
      <c r="CX90" s="873"/>
      <c r="CY90" s="873"/>
      <c r="CZ90" s="873"/>
      <c r="DA90" s="874"/>
      <c r="DB90" s="872"/>
      <c r="DC90" s="873"/>
      <c r="DD90" s="873"/>
      <c r="DE90" s="873"/>
      <c r="DF90" s="874"/>
      <c r="DG90" s="872"/>
      <c r="DH90" s="873"/>
      <c r="DI90" s="873"/>
      <c r="DJ90" s="873"/>
      <c r="DK90" s="874"/>
      <c r="DL90" s="872"/>
      <c r="DM90" s="873"/>
      <c r="DN90" s="873"/>
      <c r="DO90" s="873"/>
      <c r="DP90" s="874"/>
      <c r="DQ90" s="872"/>
      <c r="DR90" s="873"/>
      <c r="DS90" s="873"/>
      <c r="DT90" s="873"/>
      <c r="DU90" s="874"/>
      <c r="DV90" s="869"/>
      <c r="DW90" s="870"/>
      <c r="DX90" s="870"/>
      <c r="DY90" s="870"/>
      <c r="DZ90" s="871"/>
      <c r="EA90" s="216"/>
    </row>
    <row r="91" spans="1:131" ht="26.25" hidden="1" customHeight="1" x14ac:dyDescent="0.15">
      <c r="A91" s="231"/>
      <c r="B91" s="232"/>
      <c r="C91" s="232"/>
      <c r="D91" s="232"/>
      <c r="E91" s="232"/>
      <c r="F91" s="232"/>
      <c r="G91" s="232"/>
      <c r="H91" s="232"/>
      <c r="I91" s="232"/>
      <c r="J91" s="232"/>
      <c r="K91" s="232"/>
      <c r="L91" s="232"/>
      <c r="M91" s="232"/>
      <c r="N91" s="232"/>
      <c r="O91" s="232"/>
      <c r="P91" s="232"/>
      <c r="Q91" s="233"/>
      <c r="R91" s="233"/>
      <c r="S91" s="233"/>
      <c r="T91" s="233"/>
      <c r="U91" s="233"/>
      <c r="V91" s="233"/>
      <c r="W91" s="233"/>
      <c r="X91" s="233"/>
      <c r="Y91" s="233"/>
      <c r="Z91" s="233"/>
      <c r="AA91" s="233"/>
      <c r="AB91" s="233"/>
      <c r="AC91" s="233"/>
      <c r="AD91" s="233"/>
      <c r="AE91" s="233"/>
      <c r="AF91" s="233"/>
      <c r="AG91" s="233"/>
      <c r="AH91" s="233"/>
      <c r="AI91" s="233"/>
      <c r="AJ91" s="233"/>
      <c r="AK91" s="233"/>
      <c r="AL91" s="233"/>
      <c r="AM91" s="233"/>
      <c r="AN91" s="233"/>
      <c r="AO91" s="233"/>
      <c r="AP91" s="233"/>
      <c r="AQ91" s="233"/>
      <c r="AR91" s="233"/>
      <c r="AS91" s="233"/>
      <c r="AT91" s="233"/>
      <c r="AU91" s="233"/>
      <c r="AV91" s="233"/>
      <c r="AW91" s="233"/>
      <c r="AX91" s="233"/>
      <c r="AY91" s="233"/>
      <c r="AZ91" s="234"/>
      <c r="BA91" s="234"/>
      <c r="BB91" s="234"/>
      <c r="BC91" s="234"/>
      <c r="BD91" s="234"/>
      <c r="BE91" s="227"/>
      <c r="BF91" s="227"/>
      <c r="BG91" s="227"/>
      <c r="BH91" s="227"/>
      <c r="BI91" s="227"/>
      <c r="BJ91" s="227"/>
      <c r="BK91" s="227"/>
      <c r="BL91" s="227"/>
      <c r="BM91" s="227"/>
      <c r="BN91" s="227"/>
      <c r="BO91" s="227"/>
      <c r="BP91" s="227"/>
      <c r="BQ91" s="224">
        <v>85</v>
      </c>
      <c r="BR91" s="229"/>
      <c r="BS91" s="869"/>
      <c r="BT91" s="870"/>
      <c r="BU91" s="870"/>
      <c r="BV91" s="870"/>
      <c r="BW91" s="870"/>
      <c r="BX91" s="870"/>
      <c r="BY91" s="870"/>
      <c r="BZ91" s="870"/>
      <c r="CA91" s="870"/>
      <c r="CB91" s="870"/>
      <c r="CC91" s="870"/>
      <c r="CD91" s="870"/>
      <c r="CE91" s="870"/>
      <c r="CF91" s="870"/>
      <c r="CG91" s="875"/>
      <c r="CH91" s="872"/>
      <c r="CI91" s="873"/>
      <c r="CJ91" s="873"/>
      <c r="CK91" s="873"/>
      <c r="CL91" s="874"/>
      <c r="CM91" s="872"/>
      <c r="CN91" s="873"/>
      <c r="CO91" s="873"/>
      <c r="CP91" s="873"/>
      <c r="CQ91" s="874"/>
      <c r="CR91" s="872"/>
      <c r="CS91" s="873"/>
      <c r="CT91" s="873"/>
      <c r="CU91" s="873"/>
      <c r="CV91" s="874"/>
      <c r="CW91" s="872"/>
      <c r="CX91" s="873"/>
      <c r="CY91" s="873"/>
      <c r="CZ91" s="873"/>
      <c r="DA91" s="874"/>
      <c r="DB91" s="872"/>
      <c r="DC91" s="873"/>
      <c r="DD91" s="873"/>
      <c r="DE91" s="873"/>
      <c r="DF91" s="874"/>
      <c r="DG91" s="872"/>
      <c r="DH91" s="873"/>
      <c r="DI91" s="873"/>
      <c r="DJ91" s="873"/>
      <c r="DK91" s="874"/>
      <c r="DL91" s="872"/>
      <c r="DM91" s="873"/>
      <c r="DN91" s="873"/>
      <c r="DO91" s="873"/>
      <c r="DP91" s="874"/>
      <c r="DQ91" s="872"/>
      <c r="DR91" s="873"/>
      <c r="DS91" s="873"/>
      <c r="DT91" s="873"/>
      <c r="DU91" s="874"/>
      <c r="DV91" s="869"/>
      <c r="DW91" s="870"/>
      <c r="DX91" s="870"/>
      <c r="DY91" s="870"/>
      <c r="DZ91" s="871"/>
      <c r="EA91" s="216"/>
    </row>
    <row r="92" spans="1:131" ht="26.25" hidden="1" customHeight="1" x14ac:dyDescent="0.15">
      <c r="A92" s="231"/>
      <c r="B92" s="232"/>
      <c r="C92" s="232"/>
      <c r="D92" s="232"/>
      <c r="E92" s="232"/>
      <c r="F92" s="232"/>
      <c r="G92" s="232"/>
      <c r="H92" s="232"/>
      <c r="I92" s="232"/>
      <c r="J92" s="232"/>
      <c r="K92" s="232"/>
      <c r="L92" s="232"/>
      <c r="M92" s="232"/>
      <c r="N92" s="232"/>
      <c r="O92" s="232"/>
      <c r="P92" s="232"/>
      <c r="Q92" s="233"/>
      <c r="R92" s="233"/>
      <c r="S92" s="233"/>
      <c r="T92" s="233"/>
      <c r="U92" s="233"/>
      <c r="V92" s="233"/>
      <c r="W92" s="233"/>
      <c r="X92" s="233"/>
      <c r="Y92" s="233"/>
      <c r="Z92" s="233"/>
      <c r="AA92" s="233"/>
      <c r="AB92" s="233"/>
      <c r="AC92" s="233"/>
      <c r="AD92" s="233"/>
      <c r="AE92" s="233"/>
      <c r="AF92" s="233"/>
      <c r="AG92" s="233"/>
      <c r="AH92" s="233"/>
      <c r="AI92" s="233"/>
      <c r="AJ92" s="233"/>
      <c r="AK92" s="233"/>
      <c r="AL92" s="233"/>
      <c r="AM92" s="233"/>
      <c r="AN92" s="233"/>
      <c r="AO92" s="233"/>
      <c r="AP92" s="233"/>
      <c r="AQ92" s="233"/>
      <c r="AR92" s="233"/>
      <c r="AS92" s="233"/>
      <c r="AT92" s="233"/>
      <c r="AU92" s="233"/>
      <c r="AV92" s="233"/>
      <c r="AW92" s="233"/>
      <c r="AX92" s="233"/>
      <c r="AY92" s="233"/>
      <c r="AZ92" s="234"/>
      <c r="BA92" s="234"/>
      <c r="BB92" s="234"/>
      <c r="BC92" s="234"/>
      <c r="BD92" s="234"/>
      <c r="BE92" s="227"/>
      <c r="BF92" s="227"/>
      <c r="BG92" s="227"/>
      <c r="BH92" s="227"/>
      <c r="BI92" s="227"/>
      <c r="BJ92" s="227"/>
      <c r="BK92" s="227"/>
      <c r="BL92" s="227"/>
      <c r="BM92" s="227"/>
      <c r="BN92" s="227"/>
      <c r="BO92" s="227"/>
      <c r="BP92" s="227"/>
      <c r="BQ92" s="224">
        <v>86</v>
      </c>
      <c r="BR92" s="229"/>
      <c r="BS92" s="869"/>
      <c r="BT92" s="870"/>
      <c r="BU92" s="870"/>
      <c r="BV92" s="870"/>
      <c r="BW92" s="870"/>
      <c r="BX92" s="870"/>
      <c r="BY92" s="870"/>
      <c r="BZ92" s="870"/>
      <c r="CA92" s="870"/>
      <c r="CB92" s="870"/>
      <c r="CC92" s="870"/>
      <c r="CD92" s="870"/>
      <c r="CE92" s="870"/>
      <c r="CF92" s="870"/>
      <c r="CG92" s="875"/>
      <c r="CH92" s="872"/>
      <c r="CI92" s="873"/>
      <c r="CJ92" s="873"/>
      <c r="CK92" s="873"/>
      <c r="CL92" s="874"/>
      <c r="CM92" s="872"/>
      <c r="CN92" s="873"/>
      <c r="CO92" s="873"/>
      <c r="CP92" s="873"/>
      <c r="CQ92" s="874"/>
      <c r="CR92" s="872"/>
      <c r="CS92" s="873"/>
      <c r="CT92" s="873"/>
      <c r="CU92" s="873"/>
      <c r="CV92" s="874"/>
      <c r="CW92" s="872"/>
      <c r="CX92" s="873"/>
      <c r="CY92" s="873"/>
      <c r="CZ92" s="873"/>
      <c r="DA92" s="874"/>
      <c r="DB92" s="872"/>
      <c r="DC92" s="873"/>
      <c r="DD92" s="873"/>
      <c r="DE92" s="873"/>
      <c r="DF92" s="874"/>
      <c r="DG92" s="872"/>
      <c r="DH92" s="873"/>
      <c r="DI92" s="873"/>
      <c r="DJ92" s="873"/>
      <c r="DK92" s="874"/>
      <c r="DL92" s="872"/>
      <c r="DM92" s="873"/>
      <c r="DN92" s="873"/>
      <c r="DO92" s="873"/>
      <c r="DP92" s="874"/>
      <c r="DQ92" s="872"/>
      <c r="DR92" s="873"/>
      <c r="DS92" s="873"/>
      <c r="DT92" s="873"/>
      <c r="DU92" s="874"/>
      <c r="DV92" s="869"/>
      <c r="DW92" s="870"/>
      <c r="DX92" s="870"/>
      <c r="DY92" s="870"/>
      <c r="DZ92" s="871"/>
      <c r="EA92" s="216"/>
    </row>
    <row r="93" spans="1:131" ht="26.25" hidden="1" customHeight="1" x14ac:dyDescent="0.15">
      <c r="A93" s="231"/>
      <c r="B93" s="232"/>
      <c r="C93" s="232"/>
      <c r="D93" s="232"/>
      <c r="E93" s="232"/>
      <c r="F93" s="232"/>
      <c r="G93" s="232"/>
      <c r="H93" s="232"/>
      <c r="I93" s="232"/>
      <c r="J93" s="232"/>
      <c r="K93" s="232"/>
      <c r="L93" s="232"/>
      <c r="M93" s="232"/>
      <c r="N93" s="232"/>
      <c r="O93" s="232"/>
      <c r="P93" s="232"/>
      <c r="Q93" s="233"/>
      <c r="R93" s="233"/>
      <c r="S93" s="233"/>
      <c r="T93" s="233"/>
      <c r="U93" s="233"/>
      <c r="V93" s="233"/>
      <c r="W93" s="233"/>
      <c r="X93" s="233"/>
      <c r="Y93" s="233"/>
      <c r="Z93" s="233"/>
      <c r="AA93" s="233"/>
      <c r="AB93" s="233"/>
      <c r="AC93" s="233"/>
      <c r="AD93" s="233"/>
      <c r="AE93" s="233"/>
      <c r="AF93" s="233"/>
      <c r="AG93" s="233"/>
      <c r="AH93" s="233"/>
      <c r="AI93" s="233"/>
      <c r="AJ93" s="233"/>
      <c r="AK93" s="233"/>
      <c r="AL93" s="233"/>
      <c r="AM93" s="233"/>
      <c r="AN93" s="233"/>
      <c r="AO93" s="233"/>
      <c r="AP93" s="233"/>
      <c r="AQ93" s="233"/>
      <c r="AR93" s="233"/>
      <c r="AS93" s="233"/>
      <c r="AT93" s="233"/>
      <c r="AU93" s="233"/>
      <c r="AV93" s="233"/>
      <c r="AW93" s="233"/>
      <c r="AX93" s="233"/>
      <c r="AY93" s="233"/>
      <c r="AZ93" s="234"/>
      <c r="BA93" s="234"/>
      <c r="BB93" s="234"/>
      <c r="BC93" s="234"/>
      <c r="BD93" s="234"/>
      <c r="BE93" s="227"/>
      <c r="BF93" s="227"/>
      <c r="BG93" s="227"/>
      <c r="BH93" s="227"/>
      <c r="BI93" s="227"/>
      <c r="BJ93" s="227"/>
      <c r="BK93" s="227"/>
      <c r="BL93" s="227"/>
      <c r="BM93" s="227"/>
      <c r="BN93" s="227"/>
      <c r="BO93" s="227"/>
      <c r="BP93" s="227"/>
      <c r="BQ93" s="224">
        <v>87</v>
      </c>
      <c r="BR93" s="229"/>
      <c r="BS93" s="869"/>
      <c r="BT93" s="870"/>
      <c r="BU93" s="870"/>
      <c r="BV93" s="870"/>
      <c r="BW93" s="870"/>
      <c r="BX93" s="870"/>
      <c r="BY93" s="870"/>
      <c r="BZ93" s="870"/>
      <c r="CA93" s="870"/>
      <c r="CB93" s="870"/>
      <c r="CC93" s="870"/>
      <c r="CD93" s="870"/>
      <c r="CE93" s="870"/>
      <c r="CF93" s="870"/>
      <c r="CG93" s="875"/>
      <c r="CH93" s="872"/>
      <c r="CI93" s="873"/>
      <c r="CJ93" s="873"/>
      <c r="CK93" s="873"/>
      <c r="CL93" s="874"/>
      <c r="CM93" s="872"/>
      <c r="CN93" s="873"/>
      <c r="CO93" s="873"/>
      <c r="CP93" s="873"/>
      <c r="CQ93" s="874"/>
      <c r="CR93" s="872"/>
      <c r="CS93" s="873"/>
      <c r="CT93" s="873"/>
      <c r="CU93" s="873"/>
      <c r="CV93" s="874"/>
      <c r="CW93" s="872"/>
      <c r="CX93" s="873"/>
      <c r="CY93" s="873"/>
      <c r="CZ93" s="873"/>
      <c r="DA93" s="874"/>
      <c r="DB93" s="872"/>
      <c r="DC93" s="873"/>
      <c r="DD93" s="873"/>
      <c r="DE93" s="873"/>
      <c r="DF93" s="874"/>
      <c r="DG93" s="872"/>
      <c r="DH93" s="873"/>
      <c r="DI93" s="873"/>
      <c r="DJ93" s="873"/>
      <c r="DK93" s="874"/>
      <c r="DL93" s="872"/>
      <c r="DM93" s="873"/>
      <c r="DN93" s="873"/>
      <c r="DO93" s="873"/>
      <c r="DP93" s="874"/>
      <c r="DQ93" s="872"/>
      <c r="DR93" s="873"/>
      <c r="DS93" s="873"/>
      <c r="DT93" s="873"/>
      <c r="DU93" s="874"/>
      <c r="DV93" s="869"/>
      <c r="DW93" s="870"/>
      <c r="DX93" s="870"/>
      <c r="DY93" s="870"/>
      <c r="DZ93" s="871"/>
      <c r="EA93" s="216"/>
    </row>
    <row r="94" spans="1:131" ht="26.25" hidden="1" customHeight="1" x14ac:dyDescent="0.15">
      <c r="A94" s="231"/>
      <c r="B94" s="232"/>
      <c r="C94" s="232"/>
      <c r="D94" s="232"/>
      <c r="E94" s="232"/>
      <c r="F94" s="232"/>
      <c r="G94" s="232"/>
      <c r="H94" s="232"/>
      <c r="I94" s="232"/>
      <c r="J94" s="232"/>
      <c r="K94" s="232"/>
      <c r="L94" s="232"/>
      <c r="M94" s="232"/>
      <c r="N94" s="232"/>
      <c r="O94" s="232"/>
      <c r="P94" s="232"/>
      <c r="Q94" s="233"/>
      <c r="R94" s="233"/>
      <c r="S94" s="233"/>
      <c r="T94" s="233"/>
      <c r="U94" s="233"/>
      <c r="V94" s="233"/>
      <c r="W94" s="233"/>
      <c r="X94" s="233"/>
      <c r="Y94" s="233"/>
      <c r="Z94" s="233"/>
      <c r="AA94" s="233"/>
      <c r="AB94" s="233"/>
      <c r="AC94" s="233"/>
      <c r="AD94" s="233"/>
      <c r="AE94" s="233"/>
      <c r="AF94" s="233"/>
      <c r="AG94" s="233"/>
      <c r="AH94" s="233"/>
      <c r="AI94" s="233"/>
      <c r="AJ94" s="233"/>
      <c r="AK94" s="233"/>
      <c r="AL94" s="233"/>
      <c r="AM94" s="233"/>
      <c r="AN94" s="233"/>
      <c r="AO94" s="233"/>
      <c r="AP94" s="233"/>
      <c r="AQ94" s="233"/>
      <c r="AR94" s="233"/>
      <c r="AS94" s="233"/>
      <c r="AT94" s="233"/>
      <c r="AU94" s="233"/>
      <c r="AV94" s="233"/>
      <c r="AW94" s="233"/>
      <c r="AX94" s="233"/>
      <c r="AY94" s="233"/>
      <c r="AZ94" s="234"/>
      <c r="BA94" s="234"/>
      <c r="BB94" s="234"/>
      <c r="BC94" s="234"/>
      <c r="BD94" s="234"/>
      <c r="BE94" s="227"/>
      <c r="BF94" s="227"/>
      <c r="BG94" s="227"/>
      <c r="BH94" s="227"/>
      <c r="BI94" s="227"/>
      <c r="BJ94" s="227"/>
      <c r="BK94" s="227"/>
      <c r="BL94" s="227"/>
      <c r="BM94" s="227"/>
      <c r="BN94" s="227"/>
      <c r="BO94" s="227"/>
      <c r="BP94" s="227"/>
      <c r="BQ94" s="224">
        <v>88</v>
      </c>
      <c r="BR94" s="229"/>
      <c r="BS94" s="869"/>
      <c r="BT94" s="870"/>
      <c r="BU94" s="870"/>
      <c r="BV94" s="870"/>
      <c r="BW94" s="870"/>
      <c r="BX94" s="870"/>
      <c r="BY94" s="870"/>
      <c r="BZ94" s="870"/>
      <c r="CA94" s="870"/>
      <c r="CB94" s="870"/>
      <c r="CC94" s="870"/>
      <c r="CD94" s="870"/>
      <c r="CE94" s="870"/>
      <c r="CF94" s="870"/>
      <c r="CG94" s="875"/>
      <c r="CH94" s="872"/>
      <c r="CI94" s="873"/>
      <c r="CJ94" s="873"/>
      <c r="CK94" s="873"/>
      <c r="CL94" s="874"/>
      <c r="CM94" s="872"/>
      <c r="CN94" s="873"/>
      <c r="CO94" s="873"/>
      <c r="CP94" s="873"/>
      <c r="CQ94" s="874"/>
      <c r="CR94" s="872"/>
      <c r="CS94" s="873"/>
      <c r="CT94" s="873"/>
      <c r="CU94" s="873"/>
      <c r="CV94" s="874"/>
      <c r="CW94" s="872"/>
      <c r="CX94" s="873"/>
      <c r="CY94" s="873"/>
      <c r="CZ94" s="873"/>
      <c r="DA94" s="874"/>
      <c r="DB94" s="872"/>
      <c r="DC94" s="873"/>
      <c r="DD94" s="873"/>
      <c r="DE94" s="873"/>
      <c r="DF94" s="874"/>
      <c r="DG94" s="872"/>
      <c r="DH94" s="873"/>
      <c r="DI94" s="873"/>
      <c r="DJ94" s="873"/>
      <c r="DK94" s="874"/>
      <c r="DL94" s="872"/>
      <c r="DM94" s="873"/>
      <c r="DN94" s="873"/>
      <c r="DO94" s="873"/>
      <c r="DP94" s="874"/>
      <c r="DQ94" s="872"/>
      <c r="DR94" s="873"/>
      <c r="DS94" s="873"/>
      <c r="DT94" s="873"/>
      <c r="DU94" s="874"/>
      <c r="DV94" s="869"/>
      <c r="DW94" s="870"/>
      <c r="DX94" s="870"/>
      <c r="DY94" s="870"/>
      <c r="DZ94" s="871"/>
      <c r="EA94" s="216"/>
    </row>
    <row r="95" spans="1:131" ht="26.25" hidden="1" customHeight="1" x14ac:dyDescent="0.15">
      <c r="A95" s="231"/>
      <c r="B95" s="232"/>
      <c r="C95" s="232"/>
      <c r="D95" s="232"/>
      <c r="E95" s="232"/>
      <c r="F95" s="232"/>
      <c r="G95" s="232"/>
      <c r="H95" s="232"/>
      <c r="I95" s="232"/>
      <c r="J95" s="232"/>
      <c r="K95" s="232"/>
      <c r="L95" s="232"/>
      <c r="M95" s="232"/>
      <c r="N95" s="232"/>
      <c r="O95" s="232"/>
      <c r="P95" s="232"/>
      <c r="Q95" s="233"/>
      <c r="R95" s="233"/>
      <c r="S95" s="233"/>
      <c r="T95" s="233"/>
      <c r="U95" s="233"/>
      <c r="V95" s="233"/>
      <c r="W95" s="233"/>
      <c r="X95" s="233"/>
      <c r="Y95" s="233"/>
      <c r="Z95" s="233"/>
      <c r="AA95" s="233"/>
      <c r="AB95" s="233"/>
      <c r="AC95" s="233"/>
      <c r="AD95" s="233"/>
      <c r="AE95" s="233"/>
      <c r="AF95" s="233"/>
      <c r="AG95" s="233"/>
      <c r="AH95" s="233"/>
      <c r="AI95" s="233"/>
      <c r="AJ95" s="233"/>
      <c r="AK95" s="233"/>
      <c r="AL95" s="233"/>
      <c r="AM95" s="233"/>
      <c r="AN95" s="233"/>
      <c r="AO95" s="233"/>
      <c r="AP95" s="233"/>
      <c r="AQ95" s="233"/>
      <c r="AR95" s="233"/>
      <c r="AS95" s="233"/>
      <c r="AT95" s="233"/>
      <c r="AU95" s="233"/>
      <c r="AV95" s="233"/>
      <c r="AW95" s="233"/>
      <c r="AX95" s="233"/>
      <c r="AY95" s="233"/>
      <c r="AZ95" s="234"/>
      <c r="BA95" s="234"/>
      <c r="BB95" s="234"/>
      <c r="BC95" s="234"/>
      <c r="BD95" s="234"/>
      <c r="BE95" s="227"/>
      <c r="BF95" s="227"/>
      <c r="BG95" s="227"/>
      <c r="BH95" s="227"/>
      <c r="BI95" s="227"/>
      <c r="BJ95" s="227"/>
      <c r="BK95" s="227"/>
      <c r="BL95" s="227"/>
      <c r="BM95" s="227"/>
      <c r="BN95" s="227"/>
      <c r="BO95" s="227"/>
      <c r="BP95" s="227"/>
      <c r="BQ95" s="224">
        <v>89</v>
      </c>
      <c r="BR95" s="229"/>
      <c r="BS95" s="869"/>
      <c r="BT95" s="870"/>
      <c r="BU95" s="870"/>
      <c r="BV95" s="870"/>
      <c r="BW95" s="870"/>
      <c r="BX95" s="870"/>
      <c r="BY95" s="870"/>
      <c r="BZ95" s="870"/>
      <c r="CA95" s="870"/>
      <c r="CB95" s="870"/>
      <c r="CC95" s="870"/>
      <c r="CD95" s="870"/>
      <c r="CE95" s="870"/>
      <c r="CF95" s="870"/>
      <c r="CG95" s="875"/>
      <c r="CH95" s="872"/>
      <c r="CI95" s="873"/>
      <c r="CJ95" s="873"/>
      <c r="CK95" s="873"/>
      <c r="CL95" s="874"/>
      <c r="CM95" s="872"/>
      <c r="CN95" s="873"/>
      <c r="CO95" s="873"/>
      <c r="CP95" s="873"/>
      <c r="CQ95" s="874"/>
      <c r="CR95" s="872"/>
      <c r="CS95" s="873"/>
      <c r="CT95" s="873"/>
      <c r="CU95" s="873"/>
      <c r="CV95" s="874"/>
      <c r="CW95" s="872"/>
      <c r="CX95" s="873"/>
      <c r="CY95" s="873"/>
      <c r="CZ95" s="873"/>
      <c r="DA95" s="874"/>
      <c r="DB95" s="872"/>
      <c r="DC95" s="873"/>
      <c r="DD95" s="873"/>
      <c r="DE95" s="873"/>
      <c r="DF95" s="874"/>
      <c r="DG95" s="872"/>
      <c r="DH95" s="873"/>
      <c r="DI95" s="873"/>
      <c r="DJ95" s="873"/>
      <c r="DK95" s="874"/>
      <c r="DL95" s="872"/>
      <c r="DM95" s="873"/>
      <c r="DN95" s="873"/>
      <c r="DO95" s="873"/>
      <c r="DP95" s="874"/>
      <c r="DQ95" s="872"/>
      <c r="DR95" s="873"/>
      <c r="DS95" s="873"/>
      <c r="DT95" s="873"/>
      <c r="DU95" s="874"/>
      <c r="DV95" s="869"/>
      <c r="DW95" s="870"/>
      <c r="DX95" s="870"/>
      <c r="DY95" s="870"/>
      <c r="DZ95" s="871"/>
      <c r="EA95" s="216"/>
    </row>
    <row r="96" spans="1:131" ht="26.25" hidden="1" customHeight="1" x14ac:dyDescent="0.15">
      <c r="A96" s="231"/>
      <c r="B96" s="232"/>
      <c r="C96" s="232"/>
      <c r="D96" s="232"/>
      <c r="E96" s="232"/>
      <c r="F96" s="232"/>
      <c r="G96" s="232"/>
      <c r="H96" s="232"/>
      <c r="I96" s="232"/>
      <c r="J96" s="232"/>
      <c r="K96" s="232"/>
      <c r="L96" s="232"/>
      <c r="M96" s="232"/>
      <c r="N96" s="232"/>
      <c r="O96" s="232"/>
      <c r="P96" s="232"/>
      <c r="Q96" s="233"/>
      <c r="R96" s="233"/>
      <c r="S96" s="233"/>
      <c r="T96" s="233"/>
      <c r="U96" s="233"/>
      <c r="V96" s="233"/>
      <c r="W96" s="233"/>
      <c r="X96" s="233"/>
      <c r="Y96" s="233"/>
      <c r="Z96" s="233"/>
      <c r="AA96" s="233"/>
      <c r="AB96" s="233"/>
      <c r="AC96" s="233"/>
      <c r="AD96" s="233"/>
      <c r="AE96" s="233"/>
      <c r="AF96" s="233"/>
      <c r="AG96" s="233"/>
      <c r="AH96" s="233"/>
      <c r="AI96" s="233"/>
      <c r="AJ96" s="233"/>
      <c r="AK96" s="233"/>
      <c r="AL96" s="233"/>
      <c r="AM96" s="233"/>
      <c r="AN96" s="233"/>
      <c r="AO96" s="233"/>
      <c r="AP96" s="233"/>
      <c r="AQ96" s="233"/>
      <c r="AR96" s="233"/>
      <c r="AS96" s="233"/>
      <c r="AT96" s="233"/>
      <c r="AU96" s="233"/>
      <c r="AV96" s="233"/>
      <c r="AW96" s="233"/>
      <c r="AX96" s="233"/>
      <c r="AY96" s="233"/>
      <c r="AZ96" s="234"/>
      <c r="BA96" s="234"/>
      <c r="BB96" s="234"/>
      <c r="BC96" s="234"/>
      <c r="BD96" s="234"/>
      <c r="BE96" s="227"/>
      <c r="BF96" s="227"/>
      <c r="BG96" s="227"/>
      <c r="BH96" s="227"/>
      <c r="BI96" s="227"/>
      <c r="BJ96" s="227"/>
      <c r="BK96" s="227"/>
      <c r="BL96" s="227"/>
      <c r="BM96" s="227"/>
      <c r="BN96" s="227"/>
      <c r="BO96" s="227"/>
      <c r="BP96" s="227"/>
      <c r="BQ96" s="224">
        <v>90</v>
      </c>
      <c r="BR96" s="229"/>
      <c r="BS96" s="869"/>
      <c r="BT96" s="870"/>
      <c r="BU96" s="870"/>
      <c r="BV96" s="870"/>
      <c r="BW96" s="870"/>
      <c r="BX96" s="870"/>
      <c r="BY96" s="870"/>
      <c r="BZ96" s="870"/>
      <c r="CA96" s="870"/>
      <c r="CB96" s="870"/>
      <c r="CC96" s="870"/>
      <c r="CD96" s="870"/>
      <c r="CE96" s="870"/>
      <c r="CF96" s="870"/>
      <c r="CG96" s="875"/>
      <c r="CH96" s="872"/>
      <c r="CI96" s="873"/>
      <c r="CJ96" s="873"/>
      <c r="CK96" s="873"/>
      <c r="CL96" s="874"/>
      <c r="CM96" s="872"/>
      <c r="CN96" s="873"/>
      <c r="CO96" s="873"/>
      <c r="CP96" s="873"/>
      <c r="CQ96" s="874"/>
      <c r="CR96" s="872"/>
      <c r="CS96" s="873"/>
      <c r="CT96" s="873"/>
      <c r="CU96" s="873"/>
      <c r="CV96" s="874"/>
      <c r="CW96" s="872"/>
      <c r="CX96" s="873"/>
      <c r="CY96" s="873"/>
      <c r="CZ96" s="873"/>
      <c r="DA96" s="874"/>
      <c r="DB96" s="872"/>
      <c r="DC96" s="873"/>
      <c r="DD96" s="873"/>
      <c r="DE96" s="873"/>
      <c r="DF96" s="874"/>
      <c r="DG96" s="872"/>
      <c r="DH96" s="873"/>
      <c r="DI96" s="873"/>
      <c r="DJ96" s="873"/>
      <c r="DK96" s="874"/>
      <c r="DL96" s="872"/>
      <c r="DM96" s="873"/>
      <c r="DN96" s="873"/>
      <c r="DO96" s="873"/>
      <c r="DP96" s="874"/>
      <c r="DQ96" s="872"/>
      <c r="DR96" s="873"/>
      <c r="DS96" s="873"/>
      <c r="DT96" s="873"/>
      <c r="DU96" s="874"/>
      <c r="DV96" s="869"/>
      <c r="DW96" s="870"/>
      <c r="DX96" s="870"/>
      <c r="DY96" s="870"/>
      <c r="DZ96" s="871"/>
      <c r="EA96" s="216"/>
    </row>
    <row r="97" spans="1:131" ht="26.25" hidden="1" customHeight="1" x14ac:dyDescent="0.15">
      <c r="A97" s="231"/>
      <c r="B97" s="232"/>
      <c r="C97" s="232"/>
      <c r="D97" s="232"/>
      <c r="E97" s="232"/>
      <c r="F97" s="232"/>
      <c r="G97" s="232"/>
      <c r="H97" s="232"/>
      <c r="I97" s="232"/>
      <c r="J97" s="232"/>
      <c r="K97" s="232"/>
      <c r="L97" s="232"/>
      <c r="M97" s="232"/>
      <c r="N97" s="232"/>
      <c r="O97" s="232"/>
      <c r="P97" s="232"/>
      <c r="Q97" s="233"/>
      <c r="R97" s="233"/>
      <c r="S97" s="233"/>
      <c r="T97" s="233"/>
      <c r="U97" s="233"/>
      <c r="V97" s="233"/>
      <c r="W97" s="233"/>
      <c r="X97" s="233"/>
      <c r="Y97" s="233"/>
      <c r="Z97" s="233"/>
      <c r="AA97" s="233"/>
      <c r="AB97" s="233"/>
      <c r="AC97" s="233"/>
      <c r="AD97" s="233"/>
      <c r="AE97" s="233"/>
      <c r="AF97" s="233"/>
      <c r="AG97" s="233"/>
      <c r="AH97" s="233"/>
      <c r="AI97" s="233"/>
      <c r="AJ97" s="233"/>
      <c r="AK97" s="233"/>
      <c r="AL97" s="233"/>
      <c r="AM97" s="233"/>
      <c r="AN97" s="233"/>
      <c r="AO97" s="233"/>
      <c r="AP97" s="233"/>
      <c r="AQ97" s="233"/>
      <c r="AR97" s="233"/>
      <c r="AS97" s="233"/>
      <c r="AT97" s="233"/>
      <c r="AU97" s="233"/>
      <c r="AV97" s="233"/>
      <c r="AW97" s="233"/>
      <c r="AX97" s="233"/>
      <c r="AY97" s="233"/>
      <c r="AZ97" s="234"/>
      <c r="BA97" s="234"/>
      <c r="BB97" s="234"/>
      <c r="BC97" s="234"/>
      <c r="BD97" s="234"/>
      <c r="BE97" s="227"/>
      <c r="BF97" s="227"/>
      <c r="BG97" s="227"/>
      <c r="BH97" s="227"/>
      <c r="BI97" s="227"/>
      <c r="BJ97" s="227"/>
      <c r="BK97" s="227"/>
      <c r="BL97" s="227"/>
      <c r="BM97" s="227"/>
      <c r="BN97" s="227"/>
      <c r="BO97" s="227"/>
      <c r="BP97" s="227"/>
      <c r="BQ97" s="224">
        <v>91</v>
      </c>
      <c r="BR97" s="229"/>
      <c r="BS97" s="869"/>
      <c r="BT97" s="870"/>
      <c r="BU97" s="870"/>
      <c r="BV97" s="870"/>
      <c r="BW97" s="870"/>
      <c r="BX97" s="870"/>
      <c r="BY97" s="870"/>
      <c r="BZ97" s="870"/>
      <c r="CA97" s="870"/>
      <c r="CB97" s="870"/>
      <c r="CC97" s="870"/>
      <c r="CD97" s="870"/>
      <c r="CE97" s="870"/>
      <c r="CF97" s="870"/>
      <c r="CG97" s="875"/>
      <c r="CH97" s="872"/>
      <c r="CI97" s="873"/>
      <c r="CJ97" s="873"/>
      <c r="CK97" s="873"/>
      <c r="CL97" s="874"/>
      <c r="CM97" s="872"/>
      <c r="CN97" s="873"/>
      <c r="CO97" s="873"/>
      <c r="CP97" s="873"/>
      <c r="CQ97" s="874"/>
      <c r="CR97" s="872"/>
      <c r="CS97" s="873"/>
      <c r="CT97" s="873"/>
      <c r="CU97" s="873"/>
      <c r="CV97" s="874"/>
      <c r="CW97" s="872"/>
      <c r="CX97" s="873"/>
      <c r="CY97" s="873"/>
      <c r="CZ97" s="873"/>
      <c r="DA97" s="874"/>
      <c r="DB97" s="872"/>
      <c r="DC97" s="873"/>
      <c r="DD97" s="873"/>
      <c r="DE97" s="873"/>
      <c r="DF97" s="874"/>
      <c r="DG97" s="872"/>
      <c r="DH97" s="873"/>
      <c r="DI97" s="873"/>
      <c r="DJ97" s="873"/>
      <c r="DK97" s="874"/>
      <c r="DL97" s="872"/>
      <c r="DM97" s="873"/>
      <c r="DN97" s="873"/>
      <c r="DO97" s="873"/>
      <c r="DP97" s="874"/>
      <c r="DQ97" s="872"/>
      <c r="DR97" s="873"/>
      <c r="DS97" s="873"/>
      <c r="DT97" s="873"/>
      <c r="DU97" s="874"/>
      <c r="DV97" s="869"/>
      <c r="DW97" s="870"/>
      <c r="DX97" s="870"/>
      <c r="DY97" s="870"/>
      <c r="DZ97" s="871"/>
      <c r="EA97" s="216"/>
    </row>
    <row r="98" spans="1:131" ht="26.25" hidden="1" customHeight="1" x14ac:dyDescent="0.15">
      <c r="A98" s="231"/>
      <c r="B98" s="232"/>
      <c r="C98" s="232"/>
      <c r="D98" s="232"/>
      <c r="E98" s="232"/>
      <c r="F98" s="232"/>
      <c r="G98" s="232"/>
      <c r="H98" s="232"/>
      <c r="I98" s="232"/>
      <c r="J98" s="232"/>
      <c r="K98" s="232"/>
      <c r="L98" s="232"/>
      <c r="M98" s="232"/>
      <c r="N98" s="232"/>
      <c r="O98" s="232"/>
      <c r="P98" s="232"/>
      <c r="Q98" s="233"/>
      <c r="R98" s="233"/>
      <c r="S98" s="233"/>
      <c r="T98" s="233"/>
      <c r="U98" s="233"/>
      <c r="V98" s="233"/>
      <c r="W98" s="233"/>
      <c r="X98" s="233"/>
      <c r="Y98" s="233"/>
      <c r="Z98" s="233"/>
      <c r="AA98" s="233"/>
      <c r="AB98" s="233"/>
      <c r="AC98" s="233"/>
      <c r="AD98" s="233"/>
      <c r="AE98" s="233"/>
      <c r="AF98" s="233"/>
      <c r="AG98" s="233"/>
      <c r="AH98" s="233"/>
      <c r="AI98" s="233"/>
      <c r="AJ98" s="233"/>
      <c r="AK98" s="233"/>
      <c r="AL98" s="233"/>
      <c r="AM98" s="233"/>
      <c r="AN98" s="233"/>
      <c r="AO98" s="233"/>
      <c r="AP98" s="233"/>
      <c r="AQ98" s="233"/>
      <c r="AR98" s="233"/>
      <c r="AS98" s="233"/>
      <c r="AT98" s="233"/>
      <c r="AU98" s="233"/>
      <c r="AV98" s="233"/>
      <c r="AW98" s="233"/>
      <c r="AX98" s="233"/>
      <c r="AY98" s="233"/>
      <c r="AZ98" s="234"/>
      <c r="BA98" s="234"/>
      <c r="BB98" s="234"/>
      <c r="BC98" s="234"/>
      <c r="BD98" s="234"/>
      <c r="BE98" s="227"/>
      <c r="BF98" s="227"/>
      <c r="BG98" s="227"/>
      <c r="BH98" s="227"/>
      <c r="BI98" s="227"/>
      <c r="BJ98" s="227"/>
      <c r="BK98" s="227"/>
      <c r="BL98" s="227"/>
      <c r="BM98" s="227"/>
      <c r="BN98" s="227"/>
      <c r="BO98" s="227"/>
      <c r="BP98" s="227"/>
      <c r="BQ98" s="224">
        <v>92</v>
      </c>
      <c r="BR98" s="229"/>
      <c r="BS98" s="869"/>
      <c r="BT98" s="870"/>
      <c r="BU98" s="870"/>
      <c r="BV98" s="870"/>
      <c r="BW98" s="870"/>
      <c r="BX98" s="870"/>
      <c r="BY98" s="870"/>
      <c r="BZ98" s="870"/>
      <c r="CA98" s="870"/>
      <c r="CB98" s="870"/>
      <c r="CC98" s="870"/>
      <c r="CD98" s="870"/>
      <c r="CE98" s="870"/>
      <c r="CF98" s="870"/>
      <c r="CG98" s="875"/>
      <c r="CH98" s="872"/>
      <c r="CI98" s="873"/>
      <c r="CJ98" s="873"/>
      <c r="CK98" s="873"/>
      <c r="CL98" s="874"/>
      <c r="CM98" s="872"/>
      <c r="CN98" s="873"/>
      <c r="CO98" s="873"/>
      <c r="CP98" s="873"/>
      <c r="CQ98" s="874"/>
      <c r="CR98" s="872"/>
      <c r="CS98" s="873"/>
      <c r="CT98" s="873"/>
      <c r="CU98" s="873"/>
      <c r="CV98" s="874"/>
      <c r="CW98" s="872"/>
      <c r="CX98" s="873"/>
      <c r="CY98" s="873"/>
      <c r="CZ98" s="873"/>
      <c r="DA98" s="874"/>
      <c r="DB98" s="872"/>
      <c r="DC98" s="873"/>
      <c r="DD98" s="873"/>
      <c r="DE98" s="873"/>
      <c r="DF98" s="874"/>
      <c r="DG98" s="872"/>
      <c r="DH98" s="873"/>
      <c r="DI98" s="873"/>
      <c r="DJ98" s="873"/>
      <c r="DK98" s="874"/>
      <c r="DL98" s="872"/>
      <c r="DM98" s="873"/>
      <c r="DN98" s="873"/>
      <c r="DO98" s="873"/>
      <c r="DP98" s="874"/>
      <c r="DQ98" s="872"/>
      <c r="DR98" s="873"/>
      <c r="DS98" s="873"/>
      <c r="DT98" s="873"/>
      <c r="DU98" s="874"/>
      <c r="DV98" s="869"/>
      <c r="DW98" s="870"/>
      <c r="DX98" s="870"/>
      <c r="DY98" s="870"/>
      <c r="DZ98" s="871"/>
      <c r="EA98" s="216"/>
    </row>
    <row r="99" spans="1:131" ht="26.25" hidden="1" customHeight="1" x14ac:dyDescent="0.15">
      <c r="A99" s="231"/>
      <c r="B99" s="232"/>
      <c r="C99" s="232"/>
      <c r="D99" s="232"/>
      <c r="E99" s="232"/>
      <c r="F99" s="232"/>
      <c r="G99" s="232"/>
      <c r="H99" s="232"/>
      <c r="I99" s="232"/>
      <c r="J99" s="232"/>
      <c r="K99" s="232"/>
      <c r="L99" s="232"/>
      <c r="M99" s="232"/>
      <c r="N99" s="232"/>
      <c r="O99" s="232"/>
      <c r="P99" s="232"/>
      <c r="Q99" s="233"/>
      <c r="R99" s="233"/>
      <c r="S99" s="233"/>
      <c r="T99" s="233"/>
      <c r="U99" s="233"/>
      <c r="V99" s="233"/>
      <c r="W99" s="233"/>
      <c r="X99" s="233"/>
      <c r="Y99" s="233"/>
      <c r="Z99" s="233"/>
      <c r="AA99" s="233"/>
      <c r="AB99" s="233"/>
      <c r="AC99" s="233"/>
      <c r="AD99" s="233"/>
      <c r="AE99" s="233"/>
      <c r="AF99" s="233"/>
      <c r="AG99" s="233"/>
      <c r="AH99" s="233"/>
      <c r="AI99" s="233"/>
      <c r="AJ99" s="233"/>
      <c r="AK99" s="233"/>
      <c r="AL99" s="233"/>
      <c r="AM99" s="233"/>
      <c r="AN99" s="233"/>
      <c r="AO99" s="233"/>
      <c r="AP99" s="233"/>
      <c r="AQ99" s="233"/>
      <c r="AR99" s="233"/>
      <c r="AS99" s="233"/>
      <c r="AT99" s="233"/>
      <c r="AU99" s="233"/>
      <c r="AV99" s="233"/>
      <c r="AW99" s="233"/>
      <c r="AX99" s="233"/>
      <c r="AY99" s="233"/>
      <c r="AZ99" s="234"/>
      <c r="BA99" s="234"/>
      <c r="BB99" s="234"/>
      <c r="BC99" s="234"/>
      <c r="BD99" s="234"/>
      <c r="BE99" s="227"/>
      <c r="BF99" s="227"/>
      <c r="BG99" s="227"/>
      <c r="BH99" s="227"/>
      <c r="BI99" s="227"/>
      <c r="BJ99" s="227"/>
      <c r="BK99" s="227"/>
      <c r="BL99" s="227"/>
      <c r="BM99" s="227"/>
      <c r="BN99" s="227"/>
      <c r="BO99" s="227"/>
      <c r="BP99" s="227"/>
      <c r="BQ99" s="224">
        <v>93</v>
      </c>
      <c r="BR99" s="229"/>
      <c r="BS99" s="869"/>
      <c r="BT99" s="870"/>
      <c r="BU99" s="870"/>
      <c r="BV99" s="870"/>
      <c r="BW99" s="870"/>
      <c r="BX99" s="870"/>
      <c r="BY99" s="870"/>
      <c r="BZ99" s="870"/>
      <c r="CA99" s="870"/>
      <c r="CB99" s="870"/>
      <c r="CC99" s="870"/>
      <c r="CD99" s="870"/>
      <c r="CE99" s="870"/>
      <c r="CF99" s="870"/>
      <c r="CG99" s="875"/>
      <c r="CH99" s="872"/>
      <c r="CI99" s="873"/>
      <c r="CJ99" s="873"/>
      <c r="CK99" s="873"/>
      <c r="CL99" s="874"/>
      <c r="CM99" s="872"/>
      <c r="CN99" s="873"/>
      <c r="CO99" s="873"/>
      <c r="CP99" s="873"/>
      <c r="CQ99" s="874"/>
      <c r="CR99" s="872"/>
      <c r="CS99" s="873"/>
      <c r="CT99" s="873"/>
      <c r="CU99" s="873"/>
      <c r="CV99" s="874"/>
      <c r="CW99" s="872"/>
      <c r="CX99" s="873"/>
      <c r="CY99" s="873"/>
      <c r="CZ99" s="873"/>
      <c r="DA99" s="874"/>
      <c r="DB99" s="872"/>
      <c r="DC99" s="873"/>
      <c r="DD99" s="873"/>
      <c r="DE99" s="873"/>
      <c r="DF99" s="874"/>
      <c r="DG99" s="872"/>
      <c r="DH99" s="873"/>
      <c r="DI99" s="873"/>
      <c r="DJ99" s="873"/>
      <c r="DK99" s="874"/>
      <c r="DL99" s="872"/>
      <c r="DM99" s="873"/>
      <c r="DN99" s="873"/>
      <c r="DO99" s="873"/>
      <c r="DP99" s="874"/>
      <c r="DQ99" s="872"/>
      <c r="DR99" s="873"/>
      <c r="DS99" s="873"/>
      <c r="DT99" s="873"/>
      <c r="DU99" s="874"/>
      <c r="DV99" s="869"/>
      <c r="DW99" s="870"/>
      <c r="DX99" s="870"/>
      <c r="DY99" s="870"/>
      <c r="DZ99" s="871"/>
      <c r="EA99" s="216"/>
    </row>
    <row r="100" spans="1:131" ht="26.25" hidden="1" customHeight="1" x14ac:dyDescent="0.15">
      <c r="A100" s="231"/>
      <c r="B100" s="232"/>
      <c r="C100" s="232"/>
      <c r="D100" s="232"/>
      <c r="E100" s="232"/>
      <c r="F100" s="232"/>
      <c r="G100" s="232"/>
      <c r="H100" s="232"/>
      <c r="I100" s="232"/>
      <c r="J100" s="232"/>
      <c r="K100" s="232"/>
      <c r="L100" s="232"/>
      <c r="M100" s="232"/>
      <c r="N100" s="232"/>
      <c r="O100" s="232"/>
      <c r="P100" s="232"/>
      <c r="Q100" s="233"/>
      <c r="R100" s="233"/>
      <c r="S100" s="233"/>
      <c r="T100" s="233"/>
      <c r="U100" s="233"/>
      <c r="V100" s="233"/>
      <c r="W100" s="233"/>
      <c r="X100" s="233"/>
      <c r="Y100" s="233"/>
      <c r="Z100" s="233"/>
      <c r="AA100" s="233"/>
      <c r="AB100" s="233"/>
      <c r="AC100" s="233"/>
      <c r="AD100" s="233"/>
      <c r="AE100" s="233"/>
      <c r="AF100" s="233"/>
      <c r="AG100" s="233"/>
      <c r="AH100" s="233"/>
      <c r="AI100" s="233"/>
      <c r="AJ100" s="233"/>
      <c r="AK100" s="233"/>
      <c r="AL100" s="233"/>
      <c r="AM100" s="233"/>
      <c r="AN100" s="233"/>
      <c r="AO100" s="233"/>
      <c r="AP100" s="233"/>
      <c r="AQ100" s="233"/>
      <c r="AR100" s="233"/>
      <c r="AS100" s="233"/>
      <c r="AT100" s="233"/>
      <c r="AU100" s="233"/>
      <c r="AV100" s="233"/>
      <c r="AW100" s="233"/>
      <c r="AX100" s="233"/>
      <c r="AY100" s="233"/>
      <c r="AZ100" s="234"/>
      <c r="BA100" s="234"/>
      <c r="BB100" s="234"/>
      <c r="BC100" s="234"/>
      <c r="BD100" s="234"/>
      <c r="BE100" s="227"/>
      <c r="BF100" s="227"/>
      <c r="BG100" s="227"/>
      <c r="BH100" s="227"/>
      <c r="BI100" s="227"/>
      <c r="BJ100" s="227"/>
      <c r="BK100" s="227"/>
      <c r="BL100" s="227"/>
      <c r="BM100" s="227"/>
      <c r="BN100" s="227"/>
      <c r="BO100" s="227"/>
      <c r="BP100" s="227"/>
      <c r="BQ100" s="224">
        <v>94</v>
      </c>
      <c r="BR100" s="229"/>
      <c r="BS100" s="869"/>
      <c r="BT100" s="870"/>
      <c r="BU100" s="870"/>
      <c r="BV100" s="870"/>
      <c r="BW100" s="870"/>
      <c r="BX100" s="870"/>
      <c r="BY100" s="870"/>
      <c r="BZ100" s="870"/>
      <c r="CA100" s="870"/>
      <c r="CB100" s="870"/>
      <c r="CC100" s="870"/>
      <c r="CD100" s="870"/>
      <c r="CE100" s="870"/>
      <c r="CF100" s="870"/>
      <c r="CG100" s="875"/>
      <c r="CH100" s="872"/>
      <c r="CI100" s="873"/>
      <c r="CJ100" s="873"/>
      <c r="CK100" s="873"/>
      <c r="CL100" s="874"/>
      <c r="CM100" s="872"/>
      <c r="CN100" s="873"/>
      <c r="CO100" s="873"/>
      <c r="CP100" s="873"/>
      <c r="CQ100" s="874"/>
      <c r="CR100" s="872"/>
      <c r="CS100" s="873"/>
      <c r="CT100" s="873"/>
      <c r="CU100" s="873"/>
      <c r="CV100" s="874"/>
      <c r="CW100" s="872"/>
      <c r="CX100" s="873"/>
      <c r="CY100" s="873"/>
      <c r="CZ100" s="873"/>
      <c r="DA100" s="874"/>
      <c r="DB100" s="872"/>
      <c r="DC100" s="873"/>
      <c r="DD100" s="873"/>
      <c r="DE100" s="873"/>
      <c r="DF100" s="874"/>
      <c r="DG100" s="872"/>
      <c r="DH100" s="873"/>
      <c r="DI100" s="873"/>
      <c r="DJ100" s="873"/>
      <c r="DK100" s="874"/>
      <c r="DL100" s="872"/>
      <c r="DM100" s="873"/>
      <c r="DN100" s="873"/>
      <c r="DO100" s="873"/>
      <c r="DP100" s="874"/>
      <c r="DQ100" s="872"/>
      <c r="DR100" s="873"/>
      <c r="DS100" s="873"/>
      <c r="DT100" s="873"/>
      <c r="DU100" s="874"/>
      <c r="DV100" s="869"/>
      <c r="DW100" s="870"/>
      <c r="DX100" s="870"/>
      <c r="DY100" s="870"/>
      <c r="DZ100" s="871"/>
      <c r="EA100" s="216"/>
    </row>
    <row r="101" spans="1:131" ht="26.25" hidden="1" customHeight="1" x14ac:dyDescent="0.15">
      <c r="A101" s="231"/>
      <c r="B101" s="232"/>
      <c r="C101" s="232"/>
      <c r="D101" s="232"/>
      <c r="E101" s="232"/>
      <c r="F101" s="232"/>
      <c r="G101" s="232"/>
      <c r="H101" s="232"/>
      <c r="I101" s="232"/>
      <c r="J101" s="232"/>
      <c r="K101" s="232"/>
      <c r="L101" s="232"/>
      <c r="M101" s="232"/>
      <c r="N101" s="232"/>
      <c r="O101" s="232"/>
      <c r="P101" s="232"/>
      <c r="Q101" s="233"/>
      <c r="R101" s="233"/>
      <c r="S101" s="233"/>
      <c r="T101" s="233"/>
      <c r="U101" s="233"/>
      <c r="V101" s="233"/>
      <c r="W101" s="233"/>
      <c r="X101" s="233"/>
      <c r="Y101" s="233"/>
      <c r="Z101" s="233"/>
      <c r="AA101" s="233"/>
      <c r="AB101" s="233"/>
      <c r="AC101" s="233"/>
      <c r="AD101" s="233"/>
      <c r="AE101" s="233"/>
      <c r="AF101" s="233"/>
      <c r="AG101" s="233"/>
      <c r="AH101" s="233"/>
      <c r="AI101" s="233"/>
      <c r="AJ101" s="233"/>
      <c r="AK101" s="233"/>
      <c r="AL101" s="233"/>
      <c r="AM101" s="233"/>
      <c r="AN101" s="233"/>
      <c r="AO101" s="233"/>
      <c r="AP101" s="233"/>
      <c r="AQ101" s="233"/>
      <c r="AR101" s="233"/>
      <c r="AS101" s="233"/>
      <c r="AT101" s="233"/>
      <c r="AU101" s="233"/>
      <c r="AV101" s="233"/>
      <c r="AW101" s="233"/>
      <c r="AX101" s="233"/>
      <c r="AY101" s="233"/>
      <c r="AZ101" s="234"/>
      <c r="BA101" s="234"/>
      <c r="BB101" s="234"/>
      <c r="BC101" s="234"/>
      <c r="BD101" s="234"/>
      <c r="BE101" s="227"/>
      <c r="BF101" s="227"/>
      <c r="BG101" s="227"/>
      <c r="BH101" s="227"/>
      <c r="BI101" s="227"/>
      <c r="BJ101" s="227"/>
      <c r="BK101" s="227"/>
      <c r="BL101" s="227"/>
      <c r="BM101" s="227"/>
      <c r="BN101" s="227"/>
      <c r="BO101" s="227"/>
      <c r="BP101" s="227"/>
      <c r="BQ101" s="224">
        <v>95</v>
      </c>
      <c r="BR101" s="229"/>
      <c r="BS101" s="869"/>
      <c r="BT101" s="870"/>
      <c r="BU101" s="870"/>
      <c r="BV101" s="870"/>
      <c r="BW101" s="870"/>
      <c r="BX101" s="870"/>
      <c r="BY101" s="870"/>
      <c r="BZ101" s="870"/>
      <c r="CA101" s="870"/>
      <c r="CB101" s="870"/>
      <c r="CC101" s="870"/>
      <c r="CD101" s="870"/>
      <c r="CE101" s="870"/>
      <c r="CF101" s="870"/>
      <c r="CG101" s="875"/>
      <c r="CH101" s="872"/>
      <c r="CI101" s="873"/>
      <c r="CJ101" s="873"/>
      <c r="CK101" s="873"/>
      <c r="CL101" s="874"/>
      <c r="CM101" s="872"/>
      <c r="CN101" s="873"/>
      <c r="CO101" s="873"/>
      <c r="CP101" s="873"/>
      <c r="CQ101" s="874"/>
      <c r="CR101" s="872"/>
      <c r="CS101" s="873"/>
      <c r="CT101" s="873"/>
      <c r="CU101" s="873"/>
      <c r="CV101" s="874"/>
      <c r="CW101" s="872"/>
      <c r="CX101" s="873"/>
      <c r="CY101" s="873"/>
      <c r="CZ101" s="873"/>
      <c r="DA101" s="874"/>
      <c r="DB101" s="872"/>
      <c r="DC101" s="873"/>
      <c r="DD101" s="873"/>
      <c r="DE101" s="873"/>
      <c r="DF101" s="874"/>
      <c r="DG101" s="872"/>
      <c r="DH101" s="873"/>
      <c r="DI101" s="873"/>
      <c r="DJ101" s="873"/>
      <c r="DK101" s="874"/>
      <c r="DL101" s="872"/>
      <c r="DM101" s="873"/>
      <c r="DN101" s="873"/>
      <c r="DO101" s="873"/>
      <c r="DP101" s="874"/>
      <c r="DQ101" s="872"/>
      <c r="DR101" s="873"/>
      <c r="DS101" s="873"/>
      <c r="DT101" s="873"/>
      <c r="DU101" s="874"/>
      <c r="DV101" s="869"/>
      <c r="DW101" s="870"/>
      <c r="DX101" s="870"/>
      <c r="DY101" s="870"/>
      <c r="DZ101" s="871"/>
      <c r="EA101" s="216"/>
    </row>
    <row r="102" spans="1:131" ht="26.25" customHeight="1" thickBot="1" x14ac:dyDescent="0.2">
      <c r="A102" s="231"/>
      <c r="B102" s="232"/>
      <c r="C102" s="232"/>
      <c r="D102" s="232"/>
      <c r="E102" s="232"/>
      <c r="F102" s="232"/>
      <c r="G102" s="232"/>
      <c r="H102" s="232"/>
      <c r="I102" s="232"/>
      <c r="J102" s="232"/>
      <c r="K102" s="232"/>
      <c r="L102" s="232"/>
      <c r="M102" s="232"/>
      <c r="N102" s="232"/>
      <c r="O102" s="232"/>
      <c r="P102" s="232"/>
      <c r="Q102" s="233"/>
      <c r="R102" s="233"/>
      <c r="S102" s="233"/>
      <c r="T102" s="233"/>
      <c r="U102" s="233"/>
      <c r="V102" s="233"/>
      <c r="W102" s="233"/>
      <c r="X102" s="233"/>
      <c r="Y102" s="233"/>
      <c r="Z102" s="233"/>
      <c r="AA102" s="233"/>
      <c r="AB102" s="233"/>
      <c r="AC102" s="233"/>
      <c r="AD102" s="233"/>
      <c r="AE102" s="233"/>
      <c r="AF102" s="233"/>
      <c r="AG102" s="233"/>
      <c r="AH102" s="233"/>
      <c r="AI102" s="233"/>
      <c r="AJ102" s="233"/>
      <c r="AK102" s="233"/>
      <c r="AL102" s="233"/>
      <c r="AM102" s="233"/>
      <c r="AN102" s="233"/>
      <c r="AO102" s="233"/>
      <c r="AP102" s="233"/>
      <c r="AQ102" s="233"/>
      <c r="AR102" s="233"/>
      <c r="AS102" s="233"/>
      <c r="AT102" s="233"/>
      <c r="AU102" s="233"/>
      <c r="AV102" s="233"/>
      <c r="AW102" s="233"/>
      <c r="AX102" s="233"/>
      <c r="AY102" s="233"/>
      <c r="AZ102" s="234"/>
      <c r="BA102" s="234"/>
      <c r="BB102" s="234"/>
      <c r="BC102" s="234"/>
      <c r="BD102" s="234"/>
      <c r="BE102" s="227"/>
      <c r="BF102" s="227"/>
      <c r="BG102" s="227"/>
      <c r="BH102" s="227"/>
      <c r="BI102" s="227"/>
      <c r="BJ102" s="227"/>
      <c r="BK102" s="227"/>
      <c r="BL102" s="227"/>
      <c r="BM102" s="227"/>
      <c r="BN102" s="227"/>
      <c r="BO102" s="227"/>
      <c r="BP102" s="227"/>
      <c r="BQ102" s="226" t="s">
        <v>354</v>
      </c>
      <c r="BR102" s="799" t="s">
        <v>387</v>
      </c>
      <c r="BS102" s="800"/>
      <c r="BT102" s="800"/>
      <c r="BU102" s="800"/>
      <c r="BV102" s="800"/>
      <c r="BW102" s="800"/>
      <c r="BX102" s="800"/>
      <c r="BY102" s="800"/>
      <c r="BZ102" s="800"/>
      <c r="CA102" s="800"/>
      <c r="CB102" s="800"/>
      <c r="CC102" s="800"/>
      <c r="CD102" s="800"/>
      <c r="CE102" s="800"/>
      <c r="CF102" s="800"/>
      <c r="CG102" s="801"/>
      <c r="CH102" s="897"/>
      <c r="CI102" s="898"/>
      <c r="CJ102" s="898"/>
      <c r="CK102" s="898"/>
      <c r="CL102" s="899"/>
      <c r="CM102" s="897"/>
      <c r="CN102" s="898"/>
      <c r="CO102" s="898"/>
      <c r="CP102" s="898"/>
      <c r="CQ102" s="899"/>
      <c r="CR102" s="900"/>
      <c r="CS102" s="862"/>
      <c r="CT102" s="862"/>
      <c r="CU102" s="862"/>
      <c r="CV102" s="901"/>
      <c r="CW102" s="900"/>
      <c r="CX102" s="862"/>
      <c r="CY102" s="862"/>
      <c r="CZ102" s="862"/>
      <c r="DA102" s="901"/>
      <c r="DB102" s="900"/>
      <c r="DC102" s="862"/>
      <c r="DD102" s="862"/>
      <c r="DE102" s="862"/>
      <c r="DF102" s="901"/>
      <c r="DG102" s="900"/>
      <c r="DH102" s="862"/>
      <c r="DI102" s="862"/>
      <c r="DJ102" s="862"/>
      <c r="DK102" s="901"/>
      <c r="DL102" s="900"/>
      <c r="DM102" s="862"/>
      <c r="DN102" s="862"/>
      <c r="DO102" s="862"/>
      <c r="DP102" s="901"/>
      <c r="DQ102" s="900"/>
      <c r="DR102" s="862"/>
      <c r="DS102" s="862"/>
      <c r="DT102" s="862"/>
      <c r="DU102" s="901"/>
      <c r="DV102" s="799"/>
      <c r="DW102" s="800"/>
      <c r="DX102" s="800"/>
      <c r="DY102" s="800"/>
      <c r="DZ102" s="924"/>
      <c r="EA102" s="216"/>
    </row>
    <row r="103" spans="1:131" ht="26.25" customHeight="1" x14ac:dyDescent="0.15">
      <c r="A103" s="231"/>
      <c r="B103" s="232"/>
      <c r="C103" s="232"/>
      <c r="D103" s="232"/>
      <c r="E103" s="232"/>
      <c r="F103" s="232"/>
      <c r="G103" s="232"/>
      <c r="H103" s="232"/>
      <c r="I103" s="232"/>
      <c r="J103" s="232"/>
      <c r="K103" s="232"/>
      <c r="L103" s="232"/>
      <c r="M103" s="232"/>
      <c r="N103" s="232"/>
      <c r="O103" s="232"/>
      <c r="P103" s="232"/>
      <c r="Q103" s="233"/>
      <c r="R103" s="233"/>
      <c r="S103" s="233"/>
      <c r="T103" s="233"/>
      <c r="U103" s="233"/>
      <c r="V103" s="233"/>
      <c r="W103" s="233"/>
      <c r="X103" s="233"/>
      <c r="Y103" s="233"/>
      <c r="Z103" s="233"/>
      <c r="AA103" s="233"/>
      <c r="AB103" s="233"/>
      <c r="AC103" s="233"/>
      <c r="AD103" s="233"/>
      <c r="AE103" s="233"/>
      <c r="AF103" s="233"/>
      <c r="AG103" s="233"/>
      <c r="AH103" s="233"/>
      <c r="AI103" s="233"/>
      <c r="AJ103" s="233"/>
      <c r="AK103" s="233"/>
      <c r="AL103" s="233"/>
      <c r="AM103" s="233"/>
      <c r="AN103" s="233"/>
      <c r="AO103" s="233"/>
      <c r="AP103" s="233"/>
      <c r="AQ103" s="233"/>
      <c r="AR103" s="233"/>
      <c r="AS103" s="233"/>
      <c r="AT103" s="233"/>
      <c r="AU103" s="233"/>
      <c r="AV103" s="233"/>
      <c r="AW103" s="233"/>
      <c r="AX103" s="233"/>
      <c r="AY103" s="233"/>
      <c r="AZ103" s="234"/>
      <c r="BA103" s="234"/>
      <c r="BB103" s="234"/>
      <c r="BC103" s="234"/>
      <c r="BD103" s="234"/>
      <c r="BE103" s="227"/>
      <c r="BF103" s="227"/>
      <c r="BG103" s="227"/>
      <c r="BH103" s="227"/>
      <c r="BI103" s="227"/>
      <c r="BJ103" s="227"/>
      <c r="BK103" s="227"/>
      <c r="BL103" s="227"/>
      <c r="BM103" s="227"/>
      <c r="BN103" s="227"/>
      <c r="BO103" s="227"/>
      <c r="BP103" s="227"/>
      <c r="BQ103" s="925" t="s">
        <v>388</v>
      </c>
      <c r="BR103" s="925"/>
      <c r="BS103" s="925"/>
      <c r="BT103" s="925"/>
      <c r="BU103" s="925"/>
      <c r="BV103" s="925"/>
      <c r="BW103" s="925"/>
      <c r="BX103" s="925"/>
      <c r="BY103" s="925"/>
      <c r="BZ103" s="925"/>
      <c r="CA103" s="925"/>
      <c r="CB103" s="925"/>
      <c r="CC103" s="925"/>
      <c r="CD103" s="925"/>
      <c r="CE103" s="925"/>
      <c r="CF103" s="925"/>
      <c r="CG103" s="925"/>
      <c r="CH103" s="925"/>
      <c r="CI103" s="925"/>
      <c r="CJ103" s="925"/>
      <c r="CK103" s="925"/>
      <c r="CL103" s="925"/>
      <c r="CM103" s="925"/>
      <c r="CN103" s="925"/>
      <c r="CO103" s="925"/>
      <c r="CP103" s="925"/>
      <c r="CQ103" s="925"/>
      <c r="CR103" s="925"/>
      <c r="CS103" s="925"/>
      <c r="CT103" s="925"/>
      <c r="CU103" s="925"/>
      <c r="CV103" s="925"/>
      <c r="CW103" s="925"/>
      <c r="CX103" s="925"/>
      <c r="CY103" s="925"/>
      <c r="CZ103" s="925"/>
      <c r="DA103" s="925"/>
      <c r="DB103" s="925"/>
      <c r="DC103" s="925"/>
      <c r="DD103" s="925"/>
      <c r="DE103" s="925"/>
      <c r="DF103" s="925"/>
      <c r="DG103" s="925"/>
      <c r="DH103" s="925"/>
      <c r="DI103" s="925"/>
      <c r="DJ103" s="925"/>
      <c r="DK103" s="925"/>
      <c r="DL103" s="925"/>
      <c r="DM103" s="925"/>
      <c r="DN103" s="925"/>
      <c r="DO103" s="925"/>
      <c r="DP103" s="925"/>
      <c r="DQ103" s="925"/>
      <c r="DR103" s="925"/>
      <c r="DS103" s="925"/>
      <c r="DT103" s="925"/>
      <c r="DU103" s="925"/>
      <c r="DV103" s="925"/>
      <c r="DW103" s="925"/>
      <c r="DX103" s="925"/>
      <c r="DY103" s="925"/>
      <c r="DZ103" s="925"/>
      <c r="EA103" s="216"/>
    </row>
    <row r="104" spans="1:131" ht="26.25" customHeight="1" x14ac:dyDescent="0.15">
      <c r="A104" s="231"/>
      <c r="B104" s="232"/>
      <c r="C104" s="232"/>
      <c r="D104" s="232"/>
      <c r="E104" s="232"/>
      <c r="F104" s="232"/>
      <c r="G104" s="232"/>
      <c r="H104" s="232"/>
      <c r="I104" s="232"/>
      <c r="J104" s="232"/>
      <c r="K104" s="232"/>
      <c r="L104" s="232"/>
      <c r="M104" s="232"/>
      <c r="N104" s="232"/>
      <c r="O104" s="232"/>
      <c r="P104" s="232"/>
      <c r="Q104" s="233"/>
      <c r="R104" s="233"/>
      <c r="S104" s="233"/>
      <c r="T104" s="233"/>
      <c r="U104" s="233"/>
      <c r="V104" s="233"/>
      <c r="W104" s="233"/>
      <c r="X104" s="233"/>
      <c r="Y104" s="233"/>
      <c r="Z104" s="233"/>
      <c r="AA104" s="233"/>
      <c r="AB104" s="233"/>
      <c r="AC104" s="233"/>
      <c r="AD104" s="233"/>
      <c r="AE104" s="233"/>
      <c r="AF104" s="233"/>
      <c r="AG104" s="233"/>
      <c r="AH104" s="233"/>
      <c r="AI104" s="233"/>
      <c r="AJ104" s="233"/>
      <c r="AK104" s="233"/>
      <c r="AL104" s="233"/>
      <c r="AM104" s="233"/>
      <c r="AN104" s="233"/>
      <c r="AO104" s="233"/>
      <c r="AP104" s="233"/>
      <c r="AQ104" s="233"/>
      <c r="AR104" s="233"/>
      <c r="AS104" s="233"/>
      <c r="AT104" s="233"/>
      <c r="AU104" s="233"/>
      <c r="AV104" s="233"/>
      <c r="AW104" s="233"/>
      <c r="AX104" s="233"/>
      <c r="AY104" s="233"/>
      <c r="AZ104" s="234"/>
      <c r="BA104" s="234"/>
      <c r="BB104" s="234"/>
      <c r="BC104" s="234"/>
      <c r="BD104" s="234"/>
      <c r="BE104" s="227"/>
      <c r="BF104" s="227"/>
      <c r="BG104" s="227"/>
      <c r="BH104" s="227"/>
      <c r="BI104" s="227"/>
      <c r="BJ104" s="227"/>
      <c r="BK104" s="227"/>
      <c r="BL104" s="227"/>
      <c r="BM104" s="227"/>
      <c r="BN104" s="227"/>
      <c r="BO104" s="227"/>
      <c r="BP104" s="227"/>
      <c r="BQ104" s="926" t="s">
        <v>389</v>
      </c>
      <c r="BR104" s="926"/>
      <c r="BS104" s="926"/>
      <c r="BT104" s="926"/>
      <c r="BU104" s="926"/>
      <c r="BV104" s="926"/>
      <c r="BW104" s="926"/>
      <c r="BX104" s="926"/>
      <c r="BY104" s="926"/>
      <c r="BZ104" s="926"/>
      <c r="CA104" s="926"/>
      <c r="CB104" s="926"/>
      <c r="CC104" s="926"/>
      <c r="CD104" s="926"/>
      <c r="CE104" s="926"/>
      <c r="CF104" s="926"/>
      <c r="CG104" s="926"/>
      <c r="CH104" s="926"/>
      <c r="CI104" s="926"/>
      <c r="CJ104" s="926"/>
      <c r="CK104" s="926"/>
      <c r="CL104" s="926"/>
      <c r="CM104" s="926"/>
      <c r="CN104" s="926"/>
      <c r="CO104" s="926"/>
      <c r="CP104" s="926"/>
      <c r="CQ104" s="926"/>
      <c r="CR104" s="926"/>
      <c r="CS104" s="926"/>
      <c r="CT104" s="926"/>
      <c r="CU104" s="926"/>
      <c r="CV104" s="926"/>
      <c r="CW104" s="926"/>
      <c r="CX104" s="926"/>
      <c r="CY104" s="926"/>
      <c r="CZ104" s="926"/>
      <c r="DA104" s="926"/>
      <c r="DB104" s="926"/>
      <c r="DC104" s="926"/>
      <c r="DD104" s="926"/>
      <c r="DE104" s="926"/>
      <c r="DF104" s="926"/>
      <c r="DG104" s="926"/>
      <c r="DH104" s="926"/>
      <c r="DI104" s="926"/>
      <c r="DJ104" s="926"/>
      <c r="DK104" s="926"/>
      <c r="DL104" s="926"/>
      <c r="DM104" s="926"/>
      <c r="DN104" s="926"/>
      <c r="DO104" s="926"/>
      <c r="DP104" s="926"/>
      <c r="DQ104" s="926"/>
      <c r="DR104" s="926"/>
      <c r="DS104" s="926"/>
      <c r="DT104" s="926"/>
      <c r="DU104" s="926"/>
      <c r="DV104" s="926"/>
      <c r="DW104" s="926"/>
      <c r="DX104" s="926"/>
      <c r="DY104" s="926"/>
      <c r="DZ104" s="926"/>
      <c r="EA104" s="216"/>
    </row>
    <row r="105" spans="1:131" ht="11.25" customHeight="1" x14ac:dyDescent="0.15">
      <c r="A105" s="227"/>
      <c r="B105" s="227"/>
      <c r="C105" s="227"/>
      <c r="D105" s="227"/>
      <c r="E105" s="227"/>
      <c r="F105" s="227"/>
      <c r="G105" s="227"/>
      <c r="H105" s="227"/>
      <c r="I105" s="227"/>
      <c r="J105" s="227"/>
      <c r="K105" s="227"/>
      <c r="L105" s="227"/>
      <c r="M105" s="227"/>
      <c r="N105" s="227"/>
      <c r="O105" s="227"/>
      <c r="P105" s="227"/>
      <c r="Q105" s="227"/>
      <c r="R105" s="227"/>
      <c r="S105" s="227"/>
      <c r="T105" s="227"/>
      <c r="U105" s="227"/>
      <c r="V105" s="227"/>
      <c r="W105" s="227"/>
      <c r="X105" s="227"/>
      <c r="Y105" s="227"/>
      <c r="Z105" s="227"/>
      <c r="AA105" s="227"/>
      <c r="AB105" s="227"/>
      <c r="AC105" s="227"/>
      <c r="AD105" s="227"/>
      <c r="AE105" s="227"/>
      <c r="AF105" s="227"/>
      <c r="AG105" s="227"/>
      <c r="AH105" s="227"/>
      <c r="AI105" s="227"/>
      <c r="AJ105" s="227"/>
      <c r="AK105" s="227"/>
      <c r="AL105" s="227"/>
      <c r="AM105" s="227"/>
      <c r="AN105" s="227"/>
      <c r="AO105" s="227"/>
      <c r="AP105" s="227"/>
      <c r="AQ105" s="227"/>
      <c r="AR105" s="227"/>
      <c r="AS105" s="227"/>
      <c r="AT105" s="227"/>
      <c r="AU105" s="227"/>
      <c r="AV105" s="227"/>
      <c r="AW105" s="227"/>
      <c r="AX105" s="227"/>
      <c r="AY105" s="227"/>
      <c r="AZ105" s="227"/>
      <c r="BA105" s="227"/>
      <c r="BB105" s="227"/>
      <c r="BC105" s="227"/>
      <c r="BD105" s="227"/>
      <c r="BE105" s="227"/>
      <c r="BF105" s="227"/>
      <c r="BG105" s="227"/>
      <c r="BH105" s="227"/>
      <c r="BI105" s="227"/>
      <c r="BJ105" s="227"/>
      <c r="BK105" s="227"/>
      <c r="BL105" s="227"/>
      <c r="BM105" s="227"/>
      <c r="BN105" s="227"/>
      <c r="BO105" s="227"/>
      <c r="BP105" s="227"/>
      <c r="BQ105" s="216"/>
      <c r="BR105" s="216"/>
      <c r="BS105" s="216"/>
      <c r="BT105" s="216"/>
      <c r="BU105" s="216"/>
      <c r="BV105" s="216"/>
      <c r="BW105" s="216"/>
      <c r="BX105" s="216"/>
      <c r="BY105" s="216"/>
      <c r="BZ105" s="216"/>
      <c r="CA105" s="216"/>
      <c r="CB105" s="216"/>
      <c r="CC105" s="216"/>
      <c r="CD105" s="216"/>
      <c r="CE105" s="216"/>
      <c r="CF105" s="216"/>
      <c r="CG105" s="216"/>
      <c r="CH105" s="216"/>
      <c r="CI105" s="216"/>
      <c r="CJ105" s="216"/>
      <c r="CK105" s="216"/>
      <c r="CL105" s="216"/>
      <c r="CM105" s="216"/>
      <c r="CN105" s="216"/>
      <c r="CO105" s="216"/>
      <c r="CP105" s="216"/>
      <c r="CQ105" s="216"/>
      <c r="CR105" s="216"/>
      <c r="CS105" s="216"/>
      <c r="CT105" s="216"/>
      <c r="CU105" s="216"/>
      <c r="CV105" s="216"/>
      <c r="CW105" s="216"/>
      <c r="CX105" s="216"/>
      <c r="CY105" s="216"/>
      <c r="CZ105" s="216"/>
      <c r="DA105" s="216"/>
      <c r="DB105" s="216"/>
      <c r="DC105" s="216"/>
      <c r="DD105" s="216"/>
      <c r="DE105" s="216"/>
      <c r="DF105" s="216"/>
      <c r="DG105" s="216"/>
      <c r="DH105" s="216"/>
      <c r="DI105" s="216"/>
      <c r="DJ105" s="216"/>
      <c r="DK105" s="216"/>
      <c r="DL105" s="216"/>
      <c r="DM105" s="216"/>
      <c r="DN105" s="216"/>
      <c r="DO105" s="216"/>
      <c r="DP105" s="216"/>
      <c r="DQ105" s="216"/>
      <c r="DR105" s="216"/>
      <c r="DS105" s="216"/>
      <c r="DT105" s="216"/>
      <c r="DU105" s="216"/>
      <c r="DV105" s="216"/>
      <c r="DW105" s="216"/>
      <c r="DX105" s="216"/>
      <c r="DY105" s="216"/>
      <c r="DZ105" s="216"/>
      <c r="EA105" s="216"/>
    </row>
    <row r="106" spans="1:13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16"/>
      <c r="BR106" s="216"/>
      <c r="BS106" s="216"/>
      <c r="BT106" s="216"/>
      <c r="BU106" s="216"/>
      <c r="BV106" s="216"/>
      <c r="BW106" s="216"/>
      <c r="BX106" s="216"/>
      <c r="BY106" s="216"/>
      <c r="BZ106" s="216"/>
      <c r="CA106" s="216"/>
      <c r="CB106" s="216"/>
      <c r="CC106" s="216"/>
      <c r="CD106" s="216"/>
      <c r="CE106" s="216"/>
      <c r="CF106" s="216"/>
      <c r="CG106" s="216"/>
      <c r="CH106" s="216"/>
      <c r="CI106" s="216"/>
      <c r="CJ106" s="216"/>
      <c r="CK106" s="216"/>
      <c r="CL106" s="216"/>
      <c r="CM106" s="216"/>
      <c r="CN106" s="216"/>
      <c r="CO106" s="216"/>
      <c r="CP106" s="216"/>
      <c r="CQ106" s="216"/>
      <c r="CR106" s="216"/>
      <c r="CS106" s="216"/>
      <c r="CT106" s="216"/>
      <c r="CU106" s="216"/>
      <c r="CV106" s="216"/>
      <c r="CW106" s="216"/>
      <c r="CX106" s="216"/>
      <c r="CY106" s="216"/>
      <c r="CZ106" s="216"/>
      <c r="DA106" s="216"/>
      <c r="DB106" s="216"/>
      <c r="DC106" s="216"/>
      <c r="DD106" s="216"/>
      <c r="DE106" s="216"/>
      <c r="DF106" s="216"/>
      <c r="DG106" s="216"/>
      <c r="DH106" s="216"/>
      <c r="DI106" s="216"/>
      <c r="DJ106" s="216"/>
      <c r="DK106" s="216"/>
      <c r="DL106" s="216"/>
      <c r="DM106" s="216"/>
      <c r="DN106" s="216"/>
      <c r="DO106" s="216"/>
      <c r="DP106" s="216"/>
      <c r="DQ106" s="216"/>
      <c r="DR106" s="216"/>
      <c r="DS106" s="216"/>
      <c r="DT106" s="216"/>
      <c r="DU106" s="216"/>
      <c r="DV106" s="216"/>
      <c r="DW106" s="216"/>
      <c r="DX106" s="216"/>
      <c r="DY106" s="216"/>
      <c r="DZ106" s="216"/>
      <c r="EA106" s="216"/>
    </row>
    <row r="107" spans="1:131" s="216" customFormat="1" ht="26.25" customHeight="1" thickBot="1" x14ac:dyDescent="0.2">
      <c r="A107" s="235" t="s">
        <v>390</v>
      </c>
      <c r="B107" s="236"/>
      <c r="C107" s="236"/>
      <c r="D107" s="236"/>
      <c r="E107" s="236"/>
      <c r="F107" s="236"/>
      <c r="G107" s="236"/>
      <c r="H107" s="236"/>
      <c r="I107" s="236"/>
      <c r="J107" s="236"/>
      <c r="K107" s="236"/>
      <c r="L107" s="236"/>
      <c r="M107" s="236"/>
      <c r="N107" s="236"/>
      <c r="O107" s="236"/>
      <c r="P107" s="236"/>
      <c r="Q107" s="236"/>
      <c r="R107" s="236"/>
      <c r="S107" s="236"/>
      <c r="T107" s="236"/>
      <c r="U107" s="236"/>
      <c r="V107" s="236"/>
      <c r="W107" s="236"/>
      <c r="X107" s="236"/>
      <c r="Y107" s="236"/>
      <c r="Z107" s="236"/>
      <c r="AA107" s="236"/>
      <c r="AB107" s="236"/>
      <c r="AC107" s="236"/>
      <c r="AD107" s="236"/>
      <c r="AE107" s="236"/>
      <c r="AF107" s="236"/>
      <c r="AG107" s="236"/>
      <c r="AH107" s="236"/>
      <c r="AI107" s="236"/>
      <c r="AJ107" s="236"/>
      <c r="AK107" s="236"/>
      <c r="AL107" s="236"/>
      <c r="AM107" s="236"/>
      <c r="AN107" s="236"/>
      <c r="AO107" s="236"/>
      <c r="AP107" s="236"/>
      <c r="AQ107" s="236"/>
      <c r="AR107" s="236"/>
      <c r="AS107" s="236"/>
      <c r="AT107" s="236"/>
      <c r="AU107" s="235" t="s">
        <v>391</v>
      </c>
      <c r="AV107" s="236"/>
      <c r="AW107" s="236"/>
      <c r="AX107" s="236"/>
      <c r="AY107" s="236"/>
      <c r="AZ107" s="236"/>
      <c r="BA107" s="236"/>
      <c r="BB107" s="236"/>
      <c r="BC107" s="236"/>
      <c r="BD107" s="236"/>
      <c r="BE107" s="236"/>
      <c r="BF107" s="236"/>
      <c r="BG107" s="236"/>
      <c r="BH107" s="236"/>
      <c r="BI107" s="236"/>
      <c r="BJ107" s="236"/>
      <c r="BK107" s="236"/>
      <c r="BL107" s="236"/>
      <c r="BM107" s="236"/>
      <c r="BN107" s="236"/>
      <c r="BO107" s="236"/>
      <c r="BP107" s="236"/>
      <c r="BQ107" s="236"/>
      <c r="BR107" s="236"/>
      <c r="BS107" s="236"/>
      <c r="BT107" s="236"/>
      <c r="BU107" s="236"/>
      <c r="BV107" s="236"/>
      <c r="BW107" s="236"/>
      <c r="BX107" s="236"/>
      <c r="BY107" s="236"/>
      <c r="BZ107" s="236"/>
      <c r="CA107" s="236"/>
      <c r="CB107" s="236"/>
      <c r="CC107" s="236"/>
      <c r="CD107" s="236"/>
      <c r="CE107" s="236"/>
      <c r="CF107" s="236"/>
      <c r="CG107" s="236"/>
      <c r="CH107" s="236"/>
      <c r="CI107" s="236"/>
      <c r="CJ107" s="236"/>
      <c r="CK107" s="236"/>
      <c r="CL107" s="236"/>
      <c r="CM107" s="236"/>
      <c r="CN107" s="236"/>
      <c r="CO107" s="236"/>
      <c r="CP107" s="236"/>
      <c r="CQ107" s="236"/>
      <c r="CR107" s="236"/>
      <c r="CS107" s="236"/>
      <c r="CT107" s="236"/>
      <c r="CU107" s="236"/>
      <c r="CV107" s="236"/>
      <c r="CW107" s="236"/>
      <c r="CX107" s="236"/>
      <c r="CY107" s="236"/>
      <c r="CZ107" s="236"/>
      <c r="DA107" s="236"/>
      <c r="DB107" s="236"/>
      <c r="DC107" s="236"/>
      <c r="DD107" s="236"/>
      <c r="DE107" s="236"/>
      <c r="DF107" s="236"/>
      <c r="DG107" s="236"/>
      <c r="DH107" s="236"/>
      <c r="DI107" s="236"/>
      <c r="DJ107" s="236"/>
      <c r="DK107" s="236"/>
      <c r="DL107" s="236"/>
      <c r="DM107" s="236"/>
      <c r="DN107" s="236"/>
      <c r="DO107" s="236"/>
      <c r="DP107" s="236"/>
      <c r="DQ107" s="236"/>
      <c r="DR107" s="236"/>
      <c r="DS107" s="236"/>
      <c r="DT107" s="236"/>
      <c r="DU107" s="236"/>
      <c r="DV107" s="236"/>
      <c r="DW107" s="236"/>
      <c r="DX107" s="236"/>
      <c r="DY107" s="236"/>
      <c r="DZ107" s="236"/>
    </row>
    <row r="108" spans="1:131" s="216" customFormat="1" ht="26.25" customHeight="1" x14ac:dyDescent="0.15">
      <c r="A108" s="927" t="s">
        <v>392</v>
      </c>
      <c r="B108" s="928"/>
      <c r="C108" s="928"/>
      <c r="D108" s="928"/>
      <c r="E108" s="928"/>
      <c r="F108" s="928"/>
      <c r="G108" s="928"/>
      <c r="H108" s="928"/>
      <c r="I108" s="928"/>
      <c r="J108" s="928"/>
      <c r="K108" s="928"/>
      <c r="L108" s="928"/>
      <c r="M108" s="928"/>
      <c r="N108" s="928"/>
      <c r="O108" s="928"/>
      <c r="P108" s="928"/>
      <c r="Q108" s="928"/>
      <c r="R108" s="928"/>
      <c r="S108" s="928"/>
      <c r="T108" s="928"/>
      <c r="U108" s="928"/>
      <c r="V108" s="928"/>
      <c r="W108" s="928"/>
      <c r="X108" s="928"/>
      <c r="Y108" s="928"/>
      <c r="Z108" s="928"/>
      <c r="AA108" s="928"/>
      <c r="AB108" s="928"/>
      <c r="AC108" s="928"/>
      <c r="AD108" s="928"/>
      <c r="AE108" s="928"/>
      <c r="AF108" s="928"/>
      <c r="AG108" s="928"/>
      <c r="AH108" s="928"/>
      <c r="AI108" s="928"/>
      <c r="AJ108" s="928"/>
      <c r="AK108" s="928"/>
      <c r="AL108" s="928"/>
      <c r="AM108" s="928"/>
      <c r="AN108" s="928"/>
      <c r="AO108" s="928"/>
      <c r="AP108" s="928"/>
      <c r="AQ108" s="928"/>
      <c r="AR108" s="928"/>
      <c r="AS108" s="928"/>
      <c r="AT108" s="929"/>
      <c r="AU108" s="927" t="s">
        <v>393</v>
      </c>
      <c r="AV108" s="928"/>
      <c r="AW108" s="928"/>
      <c r="AX108" s="928"/>
      <c r="AY108" s="928"/>
      <c r="AZ108" s="928"/>
      <c r="BA108" s="928"/>
      <c r="BB108" s="928"/>
      <c r="BC108" s="928"/>
      <c r="BD108" s="928"/>
      <c r="BE108" s="928"/>
      <c r="BF108" s="928"/>
      <c r="BG108" s="928"/>
      <c r="BH108" s="928"/>
      <c r="BI108" s="928"/>
      <c r="BJ108" s="928"/>
      <c r="BK108" s="928"/>
      <c r="BL108" s="928"/>
      <c r="BM108" s="928"/>
      <c r="BN108" s="928"/>
      <c r="BO108" s="928"/>
      <c r="BP108" s="928"/>
      <c r="BQ108" s="928"/>
      <c r="BR108" s="928"/>
      <c r="BS108" s="928"/>
      <c r="BT108" s="928"/>
      <c r="BU108" s="928"/>
      <c r="BV108" s="928"/>
      <c r="BW108" s="928"/>
      <c r="BX108" s="928"/>
      <c r="BY108" s="928"/>
      <c r="BZ108" s="928"/>
      <c r="CA108" s="928"/>
      <c r="CB108" s="928"/>
      <c r="CC108" s="928"/>
      <c r="CD108" s="928"/>
      <c r="CE108" s="928"/>
      <c r="CF108" s="928"/>
      <c r="CG108" s="928"/>
      <c r="CH108" s="928"/>
      <c r="CI108" s="928"/>
      <c r="CJ108" s="928"/>
      <c r="CK108" s="928"/>
      <c r="CL108" s="928"/>
      <c r="CM108" s="928"/>
      <c r="CN108" s="928"/>
      <c r="CO108" s="928"/>
      <c r="CP108" s="928"/>
      <c r="CQ108" s="928"/>
      <c r="CR108" s="928"/>
      <c r="CS108" s="928"/>
      <c r="CT108" s="928"/>
      <c r="CU108" s="928"/>
      <c r="CV108" s="928"/>
      <c r="CW108" s="928"/>
      <c r="CX108" s="928"/>
      <c r="CY108" s="928"/>
      <c r="CZ108" s="928"/>
      <c r="DA108" s="928"/>
      <c r="DB108" s="928"/>
      <c r="DC108" s="928"/>
      <c r="DD108" s="928"/>
      <c r="DE108" s="928"/>
      <c r="DF108" s="928"/>
      <c r="DG108" s="928"/>
      <c r="DH108" s="928"/>
      <c r="DI108" s="928"/>
      <c r="DJ108" s="928"/>
      <c r="DK108" s="928"/>
      <c r="DL108" s="928"/>
      <c r="DM108" s="928"/>
      <c r="DN108" s="928"/>
      <c r="DO108" s="928"/>
      <c r="DP108" s="928"/>
      <c r="DQ108" s="928"/>
      <c r="DR108" s="928"/>
      <c r="DS108" s="928"/>
      <c r="DT108" s="928"/>
      <c r="DU108" s="928"/>
      <c r="DV108" s="928"/>
      <c r="DW108" s="928"/>
      <c r="DX108" s="928"/>
      <c r="DY108" s="928"/>
      <c r="DZ108" s="929"/>
    </row>
    <row r="109" spans="1:131" s="216" customFormat="1" ht="26.25" customHeight="1" x14ac:dyDescent="0.15">
      <c r="A109" s="922" t="s">
        <v>394</v>
      </c>
      <c r="B109" s="903"/>
      <c r="C109" s="903"/>
      <c r="D109" s="903"/>
      <c r="E109" s="903"/>
      <c r="F109" s="903"/>
      <c r="G109" s="903"/>
      <c r="H109" s="903"/>
      <c r="I109" s="903"/>
      <c r="J109" s="903"/>
      <c r="K109" s="903"/>
      <c r="L109" s="903"/>
      <c r="M109" s="903"/>
      <c r="N109" s="903"/>
      <c r="O109" s="903"/>
      <c r="P109" s="903"/>
      <c r="Q109" s="903"/>
      <c r="R109" s="903"/>
      <c r="S109" s="903"/>
      <c r="T109" s="903"/>
      <c r="U109" s="903"/>
      <c r="V109" s="903"/>
      <c r="W109" s="903"/>
      <c r="X109" s="903"/>
      <c r="Y109" s="903"/>
      <c r="Z109" s="904"/>
      <c r="AA109" s="902" t="s">
        <v>395</v>
      </c>
      <c r="AB109" s="903"/>
      <c r="AC109" s="903"/>
      <c r="AD109" s="903"/>
      <c r="AE109" s="904"/>
      <c r="AF109" s="902" t="s">
        <v>396</v>
      </c>
      <c r="AG109" s="903"/>
      <c r="AH109" s="903"/>
      <c r="AI109" s="903"/>
      <c r="AJ109" s="904"/>
      <c r="AK109" s="902" t="s">
        <v>288</v>
      </c>
      <c r="AL109" s="903"/>
      <c r="AM109" s="903"/>
      <c r="AN109" s="903"/>
      <c r="AO109" s="904"/>
      <c r="AP109" s="902" t="s">
        <v>397</v>
      </c>
      <c r="AQ109" s="903"/>
      <c r="AR109" s="903"/>
      <c r="AS109" s="903"/>
      <c r="AT109" s="905"/>
      <c r="AU109" s="922" t="s">
        <v>394</v>
      </c>
      <c r="AV109" s="903"/>
      <c r="AW109" s="903"/>
      <c r="AX109" s="903"/>
      <c r="AY109" s="903"/>
      <c r="AZ109" s="903"/>
      <c r="BA109" s="903"/>
      <c r="BB109" s="903"/>
      <c r="BC109" s="903"/>
      <c r="BD109" s="903"/>
      <c r="BE109" s="903"/>
      <c r="BF109" s="903"/>
      <c r="BG109" s="903"/>
      <c r="BH109" s="903"/>
      <c r="BI109" s="903"/>
      <c r="BJ109" s="903"/>
      <c r="BK109" s="903"/>
      <c r="BL109" s="903"/>
      <c r="BM109" s="903"/>
      <c r="BN109" s="903"/>
      <c r="BO109" s="903"/>
      <c r="BP109" s="904"/>
      <c r="BQ109" s="902" t="s">
        <v>395</v>
      </c>
      <c r="BR109" s="903"/>
      <c r="BS109" s="903"/>
      <c r="BT109" s="903"/>
      <c r="BU109" s="904"/>
      <c r="BV109" s="902" t="s">
        <v>396</v>
      </c>
      <c r="BW109" s="903"/>
      <c r="BX109" s="903"/>
      <c r="BY109" s="903"/>
      <c r="BZ109" s="904"/>
      <c r="CA109" s="902" t="s">
        <v>288</v>
      </c>
      <c r="CB109" s="903"/>
      <c r="CC109" s="903"/>
      <c r="CD109" s="903"/>
      <c r="CE109" s="904"/>
      <c r="CF109" s="923" t="s">
        <v>397</v>
      </c>
      <c r="CG109" s="923"/>
      <c r="CH109" s="923"/>
      <c r="CI109" s="923"/>
      <c r="CJ109" s="923"/>
      <c r="CK109" s="902" t="s">
        <v>398</v>
      </c>
      <c r="CL109" s="903"/>
      <c r="CM109" s="903"/>
      <c r="CN109" s="903"/>
      <c r="CO109" s="903"/>
      <c r="CP109" s="903"/>
      <c r="CQ109" s="903"/>
      <c r="CR109" s="903"/>
      <c r="CS109" s="903"/>
      <c r="CT109" s="903"/>
      <c r="CU109" s="903"/>
      <c r="CV109" s="903"/>
      <c r="CW109" s="903"/>
      <c r="CX109" s="903"/>
      <c r="CY109" s="903"/>
      <c r="CZ109" s="903"/>
      <c r="DA109" s="903"/>
      <c r="DB109" s="903"/>
      <c r="DC109" s="903"/>
      <c r="DD109" s="903"/>
      <c r="DE109" s="903"/>
      <c r="DF109" s="904"/>
      <c r="DG109" s="902" t="s">
        <v>395</v>
      </c>
      <c r="DH109" s="903"/>
      <c r="DI109" s="903"/>
      <c r="DJ109" s="903"/>
      <c r="DK109" s="904"/>
      <c r="DL109" s="902" t="s">
        <v>396</v>
      </c>
      <c r="DM109" s="903"/>
      <c r="DN109" s="903"/>
      <c r="DO109" s="903"/>
      <c r="DP109" s="904"/>
      <c r="DQ109" s="902" t="s">
        <v>288</v>
      </c>
      <c r="DR109" s="903"/>
      <c r="DS109" s="903"/>
      <c r="DT109" s="903"/>
      <c r="DU109" s="904"/>
      <c r="DV109" s="902" t="s">
        <v>397</v>
      </c>
      <c r="DW109" s="903"/>
      <c r="DX109" s="903"/>
      <c r="DY109" s="903"/>
      <c r="DZ109" s="905"/>
    </row>
    <row r="110" spans="1:131" s="216" customFormat="1" ht="26.25" customHeight="1" x14ac:dyDescent="0.15">
      <c r="A110" s="906" t="s">
        <v>399</v>
      </c>
      <c r="B110" s="907"/>
      <c r="C110" s="907"/>
      <c r="D110" s="907"/>
      <c r="E110" s="907"/>
      <c r="F110" s="907"/>
      <c r="G110" s="907"/>
      <c r="H110" s="907"/>
      <c r="I110" s="907"/>
      <c r="J110" s="907"/>
      <c r="K110" s="907"/>
      <c r="L110" s="907"/>
      <c r="M110" s="907"/>
      <c r="N110" s="907"/>
      <c r="O110" s="907"/>
      <c r="P110" s="907"/>
      <c r="Q110" s="907"/>
      <c r="R110" s="907"/>
      <c r="S110" s="907"/>
      <c r="T110" s="907"/>
      <c r="U110" s="907"/>
      <c r="V110" s="907"/>
      <c r="W110" s="907"/>
      <c r="X110" s="907"/>
      <c r="Y110" s="907"/>
      <c r="Z110" s="908"/>
      <c r="AA110" s="909">
        <v>1151113</v>
      </c>
      <c r="AB110" s="910"/>
      <c r="AC110" s="910"/>
      <c r="AD110" s="910"/>
      <c r="AE110" s="911"/>
      <c r="AF110" s="912">
        <v>1207945</v>
      </c>
      <c r="AG110" s="910"/>
      <c r="AH110" s="910"/>
      <c r="AI110" s="910"/>
      <c r="AJ110" s="911"/>
      <c r="AK110" s="912">
        <v>1217553</v>
      </c>
      <c r="AL110" s="910"/>
      <c r="AM110" s="910"/>
      <c r="AN110" s="910"/>
      <c r="AO110" s="911"/>
      <c r="AP110" s="913">
        <v>30.1</v>
      </c>
      <c r="AQ110" s="914"/>
      <c r="AR110" s="914"/>
      <c r="AS110" s="914"/>
      <c r="AT110" s="915"/>
      <c r="AU110" s="916" t="s">
        <v>73</v>
      </c>
      <c r="AV110" s="917"/>
      <c r="AW110" s="917"/>
      <c r="AX110" s="917"/>
      <c r="AY110" s="917"/>
      <c r="AZ110" s="939" t="s">
        <v>400</v>
      </c>
      <c r="BA110" s="907"/>
      <c r="BB110" s="907"/>
      <c r="BC110" s="907"/>
      <c r="BD110" s="907"/>
      <c r="BE110" s="907"/>
      <c r="BF110" s="907"/>
      <c r="BG110" s="907"/>
      <c r="BH110" s="907"/>
      <c r="BI110" s="907"/>
      <c r="BJ110" s="907"/>
      <c r="BK110" s="907"/>
      <c r="BL110" s="907"/>
      <c r="BM110" s="907"/>
      <c r="BN110" s="907"/>
      <c r="BO110" s="907"/>
      <c r="BP110" s="908"/>
      <c r="BQ110" s="940">
        <v>11370118</v>
      </c>
      <c r="BR110" s="941"/>
      <c r="BS110" s="941"/>
      <c r="BT110" s="941"/>
      <c r="BU110" s="941"/>
      <c r="BV110" s="941">
        <v>11321504</v>
      </c>
      <c r="BW110" s="941"/>
      <c r="BX110" s="941"/>
      <c r="BY110" s="941"/>
      <c r="BZ110" s="941"/>
      <c r="CA110" s="941">
        <v>10887277</v>
      </c>
      <c r="CB110" s="941"/>
      <c r="CC110" s="941"/>
      <c r="CD110" s="941"/>
      <c r="CE110" s="941"/>
      <c r="CF110" s="954">
        <v>269.60000000000002</v>
      </c>
      <c r="CG110" s="955"/>
      <c r="CH110" s="955"/>
      <c r="CI110" s="955"/>
      <c r="CJ110" s="955"/>
      <c r="CK110" s="956" t="s">
        <v>401</v>
      </c>
      <c r="CL110" s="957"/>
      <c r="CM110" s="939" t="s">
        <v>402</v>
      </c>
      <c r="CN110" s="907"/>
      <c r="CO110" s="907"/>
      <c r="CP110" s="907"/>
      <c r="CQ110" s="907"/>
      <c r="CR110" s="907"/>
      <c r="CS110" s="907"/>
      <c r="CT110" s="907"/>
      <c r="CU110" s="907"/>
      <c r="CV110" s="907"/>
      <c r="CW110" s="907"/>
      <c r="CX110" s="907"/>
      <c r="CY110" s="907"/>
      <c r="CZ110" s="907"/>
      <c r="DA110" s="907"/>
      <c r="DB110" s="907"/>
      <c r="DC110" s="907"/>
      <c r="DD110" s="907"/>
      <c r="DE110" s="907"/>
      <c r="DF110" s="908"/>
      <c r="DG110" s="940" t="s">
        <v>356</v>
      </c>
      <c r="DH110" s="941"/>
      <c r="DI110" s="941"/>
      <c r="DJ110" s="941"/>
      <c r="DK110" s="941"/>
      <c r="DL110" s="941" t="s">
        <v>139</v>
      </c>
      <c r="DM110" s="941"/>
      <c r="DN110" s="941"/>
      <c r="DO110" s="941"/>
      <c r="DP110" s="941"/>
      <c r="DQ110" s="941" t="s">
        <v>403</v>
      </c>
      <c r="DR110" s="941"/>
      <c r="DS110" s="941"/>
      <c r="DT110" s="941"/>
      <c r="DU110" s="941"/>
      <c r="DV110" s="942" t="s">
        <v>403</v>
      </c>
      <c r="DW110" s="942"/>
      <c r="DX110" s="942"/>
      <c r="DY110" s="942"/>
      <c r="DZ110" s="943"/>
    </row>
    <row r="111" spans="1:131" s="216" customFormat="1" ht="26.25" customHeight="1" x14ac:dyDescent="0.15">
      <c r="A111" s="944" t="s">
        <v>404</v>
      </c>
      <c r="B111" s="945"/>
      <c r="C111" s="945"/>
      <c r="D111" s="945"/>
      <c r="E111" s="945"/>
      <c r="F111" s="945"/>
      <c r="G111" s="945"/>
      <c r="H111" s="945"/>
      <c r="I111" s="945"/>
      <c r="J111" s="945"/>
      <c r="K111" s="945"/>
      <c r="L111" s="945"/>
      <c r="M111" s="945"/>
      <c r="N111" s="945"/>
      <c r="O111" s="945"/>
      <c r="P111" s="945"/>
      <c r="Q111" s="945"/>
      <c r="R111" s="945"/>
      <c r="S111" s="945"/>
      <c r="T111" s="945"/>
      <c r="U111" s="945"/>
      <c r="V111" s="945"/>
      <c r="W111" s="945"/>
      <c r="X111" s="945"/>
      <c r="Y111" s="945"/>
      <c r="Z111" s="946"/>
      <c r="AA111" s="947" t="s">
        <v>139</v>
      </c>
      <c r="AB111" s="948"/>
      <c r="AC111" s="948"/>
      <c r="AD111" s="948"/>
      <c r="AE111" s="949"/>
      <c r="AF111" s="950" t="s">
        <v>405</v>
      </c>
      <c r="AG111" s="948"/>
      <c r="AH111" s="948"/>
      <c r="AI111" s="948"/>
      <c r="AJ111" s="949"/>
      <c r="AK111" s="950" t="s">
        <v>403</v>
      </c>
      <c r="AL111" s="948"/>
      <c r="AM111" s="948"/>
      <c r="AN111" s="948"/>
      <c r="AO111" s="949"/>
      <c r="AP111" s="951" t="s">
        <v>356</v>
      </c>
      <c r="AQ111" s="952"/>
      <c r="AR111" s="952"/>
      <c r="AS111" s="952"/>
      <c r="AT111" s="953"/>
      <c r="AU111" s="918"/>
      <c r="AV111" s="919"/>
      <c r="AW111" s="919"/>
      <c r="AX111" s="919"/>
      <c r="AY111" s="919"/>
      <c r="AZ111" s="932" t="s">
        <v>406</v>
      </c>
      <c r="BA111" s="933"/>
      <c r="BB111" s="933"/>
      <c r="BC111" s="933"/>
      <c r="BD111" s="933"/>
      <c r="BE111" s="933"/>
      <c r="BF111" s="933"/>
      <c r="BG111" s="933"/>
      <c r="BH111" s="933"/>
      <c r="BI111" s="933"/>
      <c r="BJ111" s="933"/>
      <c r="BK111" s="933"/>
      <c r="BL111" s="933"/>
      <c r="BM111" s="933"/>
      <c r="BN111" s="933"/>
      <c r="BO111" s="933"/>
      <c r="BP111" s="934"/>
      <c r="BQ111" s="935">
        <v>62157</v>
      </c>
      <c r="BR111" s="936"/>
      <c r="BS111" s="936"/>
      <c r="BT111" s="936"/>
      <c r="BU111" s="936"/>
      <c r="BV111" s="936">
        <v>53923</v>
      </c>
      <c r="BW111" s="936"/>
      <c r="BX111" s="936"/>
      <c r="BY111" s="936"/>
      <c r="BZ111" s="936"/>
      <c r="CA111" s="936">
        <v>46732</v>
      </c>
      <c r="CB111" s="936"/>
      <c r="CC111" s="936"/>
      <c r="CD111" s="936"/>
      <c r="CE111" s="936"/>
      <c r="CF111" s="930">
        <v>1.2</v>
      </c>
      <c r="CG111" s="931"/>
      <c r="CH111" s="931"/>
      <c r="CI111" s="931"/>
      <c r="CJ111" s="931"/>
      <c r="CK111" s="958"/>
      <c r="CL111" s="959"/>
      <c r="CM111" s="932" t="s">
        <v>407</v>
      </c>
      <c r="CN111" s="933"/>
      <c r="CO111" s="933"/>
      <c r="CP111" s="933"/>
      <c r="CQ111" s="933"/>
      <c r="CR111" s="933"/>
      <c r="CS111" s="933"/>
      <c r="CT111" s="933"/>
      <c r="CU111" s="933"/>
      <c r="CV111" s="933"/>
      <c r="CW111" s="933"/>
      <c r="CX111" s="933"/>
      <c r="CY111" s="933"/>
      <c r="CZ111" s="933"/>
      <c r="DA111" s="933"/>
      <c r="DB111" s="933"/>
      <c r="DC111" s="933"/>
      <c r="DD111" s="933"/>
      <c r="DE111" s="933"/>
      <c r="DF111" s="934"/>
      <c r="DG111" s="935" t="s">
        <v>139</v>
      </c>
      <c r="DH111" s="936"/>
      <c r="DI111" s="936"/>
      <c r="DJ111" s="936"/>
      <c r="DK111" s="936"/>
      <c r="DL111" s="936" t="s">
        <v>403</v>
      </c>
      <c r="DM111" s="936"/>
      <c r="DN111" s="936"/>
      <c r="DO111" s="936"/>
      <c r="DP111" s="936"/>
      <c r="DQ111" s="936" t="s">
        <v>403</v>
      </c>
      <c r="DR111" s="936"/>
      <c r="DS111" s="936"/>
      <c r="DT111" s="936"/>
      <c r="DU111" s="936"/>
      <c r="DV111" s="937" t="s">
        <v>139</v>
      </c>
      <c r="DW111" s="937"/>
      <c r="DX111" s="937"/>
      <c r="DY111" s="937"/>
      <c r="DZ111" s="938"/>
    </row>
    <row r="112" spans="1:131" s="216" customFormat="1" ht="26.25" customHeight="1" x14ac:dyDescent="0.15">
      <c r="A112" s="962" t="s">
        <v>408</v>
      </c>
      <c r="B112" s="963"/>
      <c r="C112" s="933" t="s">
        <v>409</v>
      </c>
      <c r="D112" s="933"/>
      <c r="E112" s="933"/>
      <c r="F112" s="933"/>
      <c r="G112" s="933"/>
      <c r="H112" s="933"/>
      <c r="I112" s="933"/>
      <c r="J112" s="933"/>
      <c r="K112" s="933"/>
      <c r="L112" s="933"/>
      <c r="M112" s="933"/>
      <c r="N112" s="933"/>
      <c r="O112" s="933"/>
      <c r="P112" s="933"/>
      <c r="Q112" s="933"/>
      <c r="R112" s="933"/>
      <c r="S112" s="933"/>
      <c r="T112" s="933"/>
      <c r="U112" s="933"/>
      <c r="V112" s="933"/>
      <c r="W112" s="933"/>
      <c r="X112" s="933"/>
      <c r="Y112" s="933"/>
      <c r="Z112" s="934"/>
      <c r="AA112" s="968" t="s">
        <v>139</v>
      </c>
      <c r="AB112" s="969"/>
      <c r="AC112" s="969"/>
      <c r="AD112" s="969"/>
      <c r="AE112" s="970"/>
      <c r="AF112" s="971" t="s">
        <v>403</v>
      </c>
      <c r="AG112" s="969"/>
      <c r="AH112" s="969"/>
      <c r="AI112" s="969"/>
      <c r="AJ112" s="970"/>
      <c r="AK112" s="971" t="s">
        <v>139</v>
      </c>
      <c r="AL112" s="969"/>
      <c r="AM112" s="969"/>
      <c r="AN112" s="969"/>
      <c r="AO112" s="970"/>
      <c r="AP112" s="972" t="s">
        <v>403</v>
      </c>
      <c r="AQ112" s="973"/>
      <c r="AR112" s="973"/>
      <c r="AS112" s="973"/>
      <c r="AT112" s="974"/>
      <c r="AU112" s="918"/>
      <c r="AV112" s="919"/>
      <c r="AW112" s="919"/>
      <c r="AX112" s="919"/>
      <c r="AY112" s="919"/>
      <c r="AZ112" s="932" t="s">
        <v>410</v>
      </c>
      <c r="BA112" s="933"/>
      <c r="BB112" s="933"/>
      <c r="BC112" s="933"/>
      <c r="BD112" s="933"/>
      <c r="BE112" s="933"/>
      <c r="BF112" s="933"/>
      <c r="BG112" s="933"/>
      <c r="BH112" s="933"/>
      <c r="BI112" s="933"/>
      <c r="BJ112" s="933"/>
      <c r="BK112" s="933"/>
      <c r="BL112" s="933"/>
      <c r="BM112" s="933"/>
      <c r="BN112" s="933"/>
      <c r="BO112" s="933"/>
      <c r="BP112" s="934"/>
      <c r="BQ112" s="935">
        <v>2629738</v>
      </c>
      <c r="BR112" s="936"/>
      <c r="BS112" s="936"/>
      <c r="BT112" s="936"/>
      <c r="BU112" s="936"/>
      <c r="BV112" s="936">
        <v>2372899</v>
      </c>
      <c r="BW112" s="936"/>
      <c r="BX112" s="936"/>
      <c r="BY112" s="936"/>
      <c r="BZ112" s="936"/>
      <c r="CA112" s="936">
        <v>2172675</v>
      </c>
      <c r="CB112" s="936"/>
      <c r="CC112" s="936"/>
      <c r="CD112" s="936"/>
      <c r="CE112" s="936"/>
      <c r="CF112" s="930">
        <v>53.8</v>
      </c>
      <c r="CG112" s="931"/>
      <c r="CH112" s="931"/>
      <c r="CI112" s="931"/>
      <c r="CJ112" s="931"/>
      <c r="CK112" s="958"/>
      <c r="CL112" s="959"/>
      <c r="CM112" s="932" t="s">
        <v>411</v>
      </c>
      <c r="CN112" s="933"/>
      <c r="CO112" s="933"/>
      <c r="CP112" s="933"/>
      <c r="CQ112" s="933"/>
      <c r="CR112" s="933"/>
      <c r="CS112" s="933"/>
      <c r="CT112" s="933"/>
      <c r="CU112" s="933"/>
      <c r="CV112" s="933"/>
      <c r="CW112" s="933"/>
      <c r="CX112" s="933"/>
      <c r="CY112" s="933"/>
      <c r="CZ112" s="933"/>
      <c r="DA112" s="933"/>
      <c r="DB112" s="933"/>
      <c r="DC112" s="933"/>
      <c r="DD112" s="933"/>
      <c r="DE112" s="933"/>
      <c r="DF112" s="934"/>
      <c r="DG112" s="935" t="s">
        <v>139</v>
      </c>
      <c r="DH112" s="936"/>
      <c r="DI112" s="936"/>
      <c r="DJ112" s="936"/>
      <c r="DK112" s="936"/>
      <c r="DL112" s="936" t="s">
        <v>356</v>
      </c>
      <c r="DM112" s="936"/>
      <c r="DN112" s="936"/>
      <c r="DO112" s="936"/>
      <c r="DP112" s="936"/>
      <c r="DQ112" s="936" t="s">
        <v>403</v>
      </c>
      <c r="DR112" s="936"/>
      <c r="DS112" s="936"/>
      <c r="DT112" s="936"/>
      <c r="DU112" s="936"/>
      <c r="DV112" s="937" t="s">
        <v>356</v>
      </c>
      <c r="DW112" s="937"/>
      <c r="DX112" s="937"/>
      <c r="DY112" s="937"/>
      <c r="DZ112" s="938"/>
    </row>
    <row r="113" spans="1:130" s="216" customFormat="1" ht="26.25" customHeight="1" x14ac:dyDescent="0.15">
      <c r="A113" s="964"/>
      <c r="B113" s="965"/>
      <c r="C113" s="933" t="s">
        <v>412</v>
      </c>
      <c r="D113" s="933"/>
      <c r="E113" s="933"/>
      <c r="F113" s="933"/>
      <c r="G113" s="933"/>
      <c r="H113" s="933"/>
      <c r="I113" s="933"/>
      <c r="J113" s="933"/>
      <c r="K113" s="933"/>
      <c r="L113" s="933"/>
      <c r="M113" s="933"/>
      <c r="N113" s="933"/>
      <c r="O113" s="933"/>
      <c r="P113" s="933"/>
      <c r="Q113" s="933"/>
      <c r="R113" s="933"/>
      <c r="S113" s="933"/>
      <c r="T113" s="933"/>
      <c r="U113" s="933"/>
      <c r="V113" s="933"/>
      <c r="W113" s="933"/>
      <c r="X113" s="933"/>
      <c r="Y113" s="933"/>
      <c r="Z113" s="934"/>
      <c r="AA113" s="947">
        <v>329506</v>
      </c>
      <c r="AB113" s="948"/>
      <c r="AC113" s="948"/>
      <c r="AD113" s="948"/>
      <c r="AE113" s="949"/>
      <c r="AF113" s="950">
        <v>297947</v>
      </c>
      <c r="AG113" s="948"/>
      <c r="AH113" s="948"/>
      <c r="AI113" s="948"/>
      <c r="AJ113" s="949"/>
      <c r="AK113" s="950">
        <v>299991</v>
      </c>
      <c r="AL113" s="948"/>
      <c r="AM113" s="948"/>
      <c r="AN113" s="948"/>
      <c r="AO113" s="949"/>
      <c r="AP113" s="951">
        <v>7.4</v>
      </c>
      <c r="AQ113" s="952"/>
      <c r="AR113" s="952"/>
      <c r="AS113" s="952"/>
      <c r="AT113" s="953"/>
      <c r="AU113" s="918"/>
      <c r="AV113" s="919"/>
      <c r="AW113" s="919"/>
      <c r="AX113" s="919"/>
      <c r="AY113" s="919"/>
      <c r="AZ113" s="932" t="s">
        <v>413</v>
      </c>
      <c r="BA113" s="933"/>
      <c r="BB113" s="933"/>
      <c r="BC113" s="933"/>
      <c r="BD113" s="933"/>
      <c r="BE113" s="933"/>
      <c r="BF113" s="933"/>
      <c r="BG113" s="933"/>
      <c r="BH113" s="933"/>
      <c r="BI113" s="933"/>
      <c r="BJ113" s="933"/>
      <c r="BK113" s="933"/>
      <c r="BL113" s="933"/>
      <c r="BM113" s="933"/>
      <c r="BN113" s="933"/>
      <c r="BO113" s="933"/>
      <c r="BP113" s="934"/>
      <c r="BQ113" s="935" t="s">
        <v>405</v>
      </c>
      <c r="BR113" s="936"/>
      <c r="BS113" s="936"/>
      <c r="BT113" s="936"/>
      <c r="BU113" s="936"/>
      <c r="BV113" s="936" t="s">
        <v>139</v>
      </c>
      <c r="BW113" s="936"/>
      <c r="BX113" s="936"/>
      <c r="BY113" s="936"/>
      <c r="BZ113" s="936"/>
      <c r="CA113" s="936" t="s">
        <v>403</v>
      </c>
      <c r="CB113" s="936"/>
      <c r="CC113" s="936"/>
      <c r="CD113" s="936"/>
      <c r="CE113" s="936"/>
      <c r="CF113" s="930" t="s">
        <v>139</v>
      </c>
      <c r="CG113" s="931"/>
      <c r="CH113" s="931"/>
      <c r="CI113" s="931"/>
      <c r="CJ113" s="931"/>
      <c r="CK113" s="958"/>
      <c r="CL113" s="959"/>
      <c r="CM113" s="932" t="s">
        <v>414</v>
      </c>
      <c r="CN113" s="933"/>
      <c r="CO113" s="933"/>
      <c r="CP113" s="933"/>
      <c r="CQ113" s="933"/>
      <c r="CR113" s="933"/>
      <c r="CS113" s="933"/>
      <c r="CT113" s="933"/>
      <c r="CU113" s="933"/>
      <c r="CV113" s="933"/>
      <c r="CW113" s="933"/>
      <c r="CX113" s="933"/>
      <c r="CY113" s="933"/>
      <c r="CZ113" s="933"/>
      <c r="DA113" s="933"/>
      <c r="DB113" s="933"/>
      <c r="DC113" s="933"/>
      <c r="DD113" s="933"/>
      <c r="DE113" s="933"/>
      <c r="DF113" s="934"/>
      <c r="DG113" s="968">
        <v>62070</v>
      </c>
      <c r="DH113" s="969"/>
      <c r="DI113" s="969"/>
      <c r="DJ113" s="969"/>
      <c r="DK113" s="970"/>
      <c r="DL113" s="971">
        <v>53923</v>
      </c>
      <c r="DM113" s="969"/>
      <c r="DN113" s="969"/>
      <c r="DO113" s="969"/>
      <c r="DP113" s="970"/>
      <c r="DQ113" s="971">
        <v>46732</v>
      </c>
      <c r="DR113" s="969"/>
      <c r="DS113" s="969"/>
      <c r="DT113" s="969"/>
      <c r="DU113" s="970"/>
      <c r="DV113" s="972">
        <v>1.2</v>
      </c>
      <c r="DW113" s="973"/>
      <c r="DX113" s="973"/>
      <c r="DY113" s="973"/>
      <c r="DZ113" s="974"/>
    </row>
    <row r="114" spans="1:130" s="216" customFormat="1" ht="26.25" customHeight="1" x14ac:dyDescent="0.15">
      <c r="A114" s="964"/>
      <c r="B114" s="965"/>
      <c r="C114" s="933" t="s">
        <v>415</v>
      </c>
      <c r="D114" s="933"/>
      <c r="E114" s="933"/>
      <c r="F114" s="933"/>
      <c r="G114" s="933"/>
      <c r="H114" s="933"/>
      <c r="I114" s="933"/>
      <c r="J114" s="933"/>
      <c r="K114" s="933"/>
      <c r="L114" s="933"/>
      <c r="M114" s="933"/>
      <c r="N114" s="933"/>
      <c r="O114" s="933"/>
      <c r="P114" s="933"/>
      <c r="Q114" s="933"/>
      <c r="R114" s="933"/>
      <c r="S114" s="933"/>
      <c r="T114" s="933"/>
      <c r="U114" s="933"/>
      <c r="V114" s="933"/>
      <c r="W114" s="933"/>
      <c r="X114" s="933"/>
      <c r="Y114" s="933"/>
      <c r="Z114" s="934"/>
      <c r="AA114" s="968" t="s">
        <v>139</v>
      </c>
      <c r="AB114" s="969"/>
      <c r="AC114" s="969"/>
      <c r="AD114" s="969"/>
      <c r="AE114" s="970"/>
      <c r="AF114" s="971" t="s">
        <v>403</v>
      </c>
      <c r="AG114" s="969"/>
      <c r="AH114" s="969"/>
      <c r="AI114" s="969"/>
      <c r="AJ114" s="970"/>
      <c r="AK114" s="971" t="s">
        <v>139</v>
      </c>
      <c r="AL114" s="969"/>
      <c r="AM114" s="969"/>
      <c r="AN114" s="969"/>
      <c r="AO114" s="970"/>
      <c r="AP114" s="972" t="s">
        <v>405</v>
      </c>
      <c r="AQ114" s="973"/>
      <c r="AR114" s="973"/>
      <c r="AS114" s="973"/>
      <c r="AT114" s="974"/>
      <c r="AU114" s="918"/>
      <c r="AV114" s="919"/>
      <c r="AW114" s="919"/>
      <c r="AX114" s="919"/>
      <c r="AY114" s="919"/>
      <c r="AZ114" s="932" t="s">
        <v>416</v>
      </c>
      <c r="BA114" s="933"/>
      <c r="BB114" s="933"/>
      <c r="BC114" s="933"/>
      <c r="BD114" s="933"/>
      <c r="BE114" s="933"/>
      <c r="BF114" s="933"/>
      <c r="BG114" s="933"/>
      <c r="BH114" s="933"/>
      <c r="BI114" s="933"/>
      <c r="BJ114" s="933"/>
      <c r="BK114" s="933"/>
      <c r="BL114" s="933"/>
      <c r="BM114" s="933"/>
      <c r="BN114" s="933"/>
      <c r="BO114" s="933"/>
      <c r="BP114" s="934"/>
      <c r="BQ114" s="935">
        <v>688462</v>
      </c>
      <c r="BR114" s="936"/>
      <c r="BS114" s="936"/>
      <c r="BT114" s="936"/>
      <c r="BU114" s="936"/>
      <c r="BV114" s="936">
        <v>766162</v>
      </c>
      <c r="BW114" s="936"/>
      <c r="BX114" s="936"/>
      <c r="BY114" s="936"/>
      <c r="BZ114" s="936"/>
      <c r="CA114" s="936">
        <v>725512</v>
      </c>
      <c r="CB114" s="936"/>
      <c r="CC114" s="936"/>
      <c r="CD114" s="936"/>
      <c r="CE114" s="936"/>
      <c r="CF114" s="930">
        <v>18</v>
      </c>
      <c r="CG114" s="931"/>
      <c r="CH114" s="931"/>
      <c r="CI114" s="931"/>
      <c r="CJ114" s="931"/>
      <c r="CK114" s="958"/>
      <c r="CL114" s="959"/>
      <c r="CM114" s="932" t="s">
        <v>417</v>
      </c>
      <c r="CN114" s="933"/>
      <c r="CO114" s="933"/>
      <c r="CP114" s="933"/>
      <c r="CQ114" s="933"/>
      <c r="CR114" s="933"/>
      <c r="CS114" s="933"/>
      <c r="CT114" s="933"/>
      <c r="CU114" s="933"/>
      <c r="CV114" s="933"/>
      <c r="CW114" s="933"/>
      <c r="CX114" s="933"/>
      <c r="CY114" s="933"/>
      <c r="CZ114" s="933"/>
      <c r="DA114" s="933"/>
      <c r="DB114" s="933"/>
      <c r="DC114" s="933"/>
      <c r="DD114" s="933"/>
      <c r="DE114" s="933"/>
      <c r="DF114" s="934"/>
      <c r="DG114" s="968" t="s">
        <v>403</v>
      </c>
      <c r="DH114" s="969"/>
      <c r="DI114" s="969"/>
      <c r="DJ114" s="969"/>
      <c r="DK114" s="970"/>
      <c r="DL114" s="971" t="s">
        <v>403</v>
      </c>
      <c r="DM114" s="969"/>
      <c r="DN114" s="969"/>
      <c r="DO114" s="969"/>
      <c r="DP114" s="970"/>
      <c r="DQ114" s="971" t="s">
        <v>403</v>
      </c>
      <c r="DR114" s="969"/>
      <c r="DS114" s="969"/>
      <c r="DT114" s="969"/>
      <c r="DU114" s="970"/>
      <c r="DV114" s="972" t="s">
        <v>403</v>
      </c>
      <c r="DW114" s="973"/>
      <c r="DX114" s="973"/>
      <c r="DY114" s="973"/>
      <c r="DZ114" s="974"/>
    </row>
    <row r="115" spans="1:130" s="216" customFormat="1" ht="26.25" customHeight="1" x14ac:dyDescent="0.15">
      <c r="A115" s="964"/>
      <c r="B115" s="965"/>
      <c r="C115" s="933" t="s">
        <v>418</v>
      </c>
      <c r="D115" s="933"/>
      <c r="E115" s="933"/>
      <c r="F115" s="933"/>
      <c r="G115" s="933"/>
      <c r="H115" s="933"/>
      <c r="I115" s="933"/>
      <c r="J115" s="933"/>
      <c r="K115" s="933"/>
      <c r="L115" s="933"/>
      <c r="M115" s="933"/>
      <c r="N115" s="933"/>
      <c r="O115" s="933"/>
      <c r="P115" s="933"/>
      <c r="Q115" s="933"/>
      <c r="R115" s="933"/>
      <c r="S115" s="933"/>
      <c r="T115" s="933"/>
      <c r="U115" s="933"/>
      <c r="V115" s="933"/>
      <c r="W115" s="933"/>
      <c r="X115" s="933"/>
      <c r="Y115" s="933"/>
      <c r="Z115" s="934"/>
      <c r="AA115" s="947" t="s">
        <v>139</v>
      </c>
      <c r="AB115" s="948"/>
      <c r="AC115" s="948"/>
      <c r="AD115" s="948"/>
      <c r="AE115" s="949"/>
      <c r="AF115" s="950" t="s">
        <v>139</v>
      </c>
      <c r="AG115" s="948"/>
      <c r="AH115" s="948"/>
      <c r="AI115" s="948"/>
      <c r="AJ115" s="949"/>
      <c r="AK115" s="950" t="s">
        <v>139</v>
      </c>
      <c r="AL115" s="948"/>
      <c r="AM115" s="948"/>
      <c r="AN115" s="948"/>
      <c r="AO115" s="949"/>
      <c r="AP115" s="951" t="s">
        <v>139</v>
      </c>
      <c r="AQ115" s="952"/>
      <c r="AR115" s="952"/>
      <c r="AS115" s="952"/>
      <c r="AT115" s="953"/>
      <c r="AU115" s="918"/>
      <c r="AV115" s="919"/>
      <c r="AW115" s="919"/>
      <c r="AX115" s="919"/>
      <c r="AY115" s="919"/>
      <c r="AZ115" s="932" t="s">
        <v>419</v>
      </c>
      <c r="BA115" s="933"/>
      <c r="BB115" s="933"/>
      <c r="BC115" s="933"/>
      <c r="BD115" s="933"/>
      <c r="BE115" s="933"/>
      <c r="BF115" s="933"/>
      <c r="BG115" s="933"/>
      <c r="BH115" s="933"/>
      <c r="BI115" s="933"/>
      <c r="BJ115" s="933"/>
      <c r="BK115" s="933"/>
      <c r="BL115" s="933"/>
      <c r="BM115" s="933"/>
      <c r="BN115" s="933"/>
      <c r="BO115" s="933"/>
      <c r="BP115" s="934"/>
      <c r="BQ115" s="935" t="s">
        <v>139</v>
      </c>
      <c r="BR115" s="936"/>
      <c r="BS115" s="936"/>
      <c r="BT115" s="936"/>
      <c r="BU115" s="936"/>
      <c r="BV115" s="936" t="s">
        <v>403</v>
      </c>
      <c r="BW115" s="936"/>
      <c r="BX115" s="936"/>
      <c r="BY115" s="936"/>
      <c r="BZ115" s="936"/>
      <c r="CA115" s="936" t="s">
        <v>139</v>
      </c>
      <c r="CB115" s="936"/>
      <c r="CC115" s="936"/>
      <c r="CD115" s="936"/>
      <c r="CE115" s="936"/>
      <c r="CF115" s="930" t="s">
        <v>403</v>
      </c>
      <c r="CG115" s="931"/>
      <c r="CH115" s="931"/>
      <c r="CI115" s="931"/>
      <c r="CJ115" s="931"/>
      <c r="CK115" s="958"/>
      <c r="CL115" s="959"/>
      <c r="CM115" s="932" t="s">
        <v>420</v>
      </c>
      <c r="CN115" s="933"/>
      <c r="CO115" s="933"/>
      <c r="CP115" s="933"/>
      <c r="CQ115" s="933"/>
      <c r="CR115" s="933"/>
      <c r="CS115" s="933"/>
      <c r="CT115" s="933"/>
      <c r="CU115" s="933"/>
      <c r="CV115" s="933"/>
      <c r="CW115" s="933"/>
      <c r="CX115" s="933"/>
      <c r="CY115" s="933"/>
      <c r="CZ115" s="933"/>
      <c r="DA115" s="933"/>
      <c r="DB115" s="933"/>
      <c r="DC115" s="933"/>
      <c r="DD115" s="933"/>
      <c r="DE115" s="933"/>
      <c r="DF115" s="934"/>
      <c r="DG115" s="968" t="s">
        <v>139</v>
      </c>
      <c r="DH115" s="969"/>
      <c r="DI115" s="969"/>
      <c r="DJ115" s="969"/>
      <c r="DK115" s="970"/>
      <c r="DL115" s="971" t="s">
        <v>405</v>
      </c>
      <c r="DM115" s="969"/>
      <c r="DN115" s="969"/>
      <c r="DO115" s="969"/>
      <c r="DP115" s="970"/>
      <c r="DQ115" s="971" t="s">
        <v>139</v>
      </c>
      <c r="DR115" s="969"/>
      <c r="DS115" s="969"/>
      <c r="DT115" s="969"/>
      <c r="DU115" s="970"/>
      <c r="DV115" s="972" t="s">
        <v>139</v>
      </c>
      <c r="DW115" s="973"/>
      <c r="DX115" s="973"/>
      <c r="DY115" s="973"/>
      <c r="DZ115" s="974"/>
    </row>
    <row r="116" spans="1:130" s="216" customFormat="1" ht="26.25" customHeight="1" x14ac:dyDescent="0.15">
      <c r="A116" s="966"/>
      <c r="B116" s="967"/>
      <c r="C116" s="975" t="s">
        <v>421</v>
      </c>
      <c r="D116" s="975"/>
      <c r="E116" s="975"/>
      <c r="F116" s="975"/>
      <c r="G116" s="975"/>
      <c r="H116" s="975"/>
      <c r="I116" s="975"/>
      <c r="J116" s="975"/>
      <c r="K116" s="975"/>
      <c r="L116" s="975"/>
      <c r="M116" s="975"/>
      <c r="N116" s="975"/>
      <c r="O116" s="975"/>
      <c r="P116" s="975"/>
      <c r="Q116" s="975"/>
      <c r="R116" s="975"/>
      <c r="S116" s="975"/>
      <c r="T116" s="975"/>
      <c r="U116" s="975"/>
      <c r="V116" s="975"/>
      <c r="W116" s="975"/>
      <c r="X116" s="975"/>
      <c r="Y116" s="975"/>
      <c r="Z116" s="976"/>
      <c r="AA116" s="968" t="s">
        <v>139</v>
      </c>
      <c r="AB116" s="969"/>
      <c r="AC116" s="969"/>
      <c r="AD116" s="969"/>
      <c r="AE116" s="970"/>
      <c r="AF116" s="971" t="s">
        <v>139</v>
      </c>
      <c r="AG116" s="969"/>
      <c r="AH116" s="969"/>
      <c r="AI116" s="969"/>
      <c r="AJ116" s="970"/>
      <c r="AK116" s="971" t="s">
        <v>403</v>
      </c>
      <c r="AL116" s="969"/>
      <c r="AM116" s="969"/>
      <c r="AN116" s="969"/>
      <c r="AO116" s="970"/>
      <c r="AP116" s="972" t="s">
        <v>139</v>
      </c>
      <c r="AQ116" s="973"/>
      <c r="AR116" s="973"/>
      <c r="AS116" s="973"/>
      <c r="AT116" s="974"/>
      <c r="AU116" s="918"/>
      <c r="AV116" s="919"/>
      <c r="AW116" s="919"/>
      <c r="AX116" s="919"/>
      <c r="AY116" s="919"/>
      <c r="AZ116" s="977" t="s">
        <v>422</v>
      </c>
      <c r="BA116" s="978"/>
      <c r="BB116" s="978"/>
      <c r="BC116" s="978"/>
      <c r="BD116" s="978"/>
      <c r="BE116" s="978"/>
      <c r="BF116" s="978"/>
      <c r="BG116" s="978"/>
      <c r="BH116" s="978"/>
      <c r="BI116" s="978"/>
      <c r="BJ116" s="978"/>
      <c r="BK116" s="978"/>
      <c r="BL116" s="978"/>
      <c r="BM116" s="978"/>
      <c r="BN116" s="978"/>
      <c r="BO116" s="978"/>
      <c r="BP116" s="979"/>
      <c r="BQ116" s="935" t="s">
        <v>139</v>
      </c>
      <c r="BR116" s="936"/>
      <c r="BS116" s="936"/>
      <c r="BT116" s="936"/>
      <c r="BU116" s="936"/>
      <c r="BV116" s="936" t="s">
        <v>139</v>
      </c>
      <c r="BW116" s="936"/>
      <c r="BX116" s="936"/>
      <c r="BY116" s="936"/>
      <c r="BZ116" s="936"/>
      <c r="CA116" s="936" t="s">
        <v>139</v>
      </c>
      <c r="CB116" s="936"/>
      <c r="CC116" s="936"/>
      <c r="CD116" s="936"/>
      <c r="CE116" s="936"/>
      <c r="CF116" s="930" t="s">
        <v>356</v>
      </c>
      <c r="CG116" s="931"/>
      <c r="CH116" s="931"/>
      <c r="CI116" s="931"/>
      <c r="CJ116" s="931"/>
      <c r="CK116" s="958"/>
      <c r="CL116" s="959"/>
      <c r="CM116" s="932" t="s">
        <v>423</v>
      </c>
      <c r="CN116" s="933"/>
      <c r="CO116" s="933"/>
      <c r="CP116" s="933"/>
      <c r="CQ116" s="933"/>
      <c r="CR116" s="933"/>
      <c r="CS116" s="933"/>
      <c r="CT116" s="933"/>
      <c r="CU116" s="933"/>
      <c r="CV116" s="933"/>
      <c r="CW116" s="933"/>
      <c r="CX116" s="933"/>
      <c r="CY116" s="933"/>
      <c r="CZ116" s="933"/>
      <c r="DA116" s="933"/>
      <c r="DB116" s="933"/>
      <c r="DC116" s="933"/>
      <c r="DD116" s="933"/>
      <c r="DE116" s="933"/>
      <c r="DF116" s="934"/>
      <c r="DG116" s="968" t="s">
        <v>139</v>
      </c>
      <c r="DH116" s="969"/>
      <c r="DI116" s="969"/>
      <c r="DJ116" s="969"/>
      <c r="DK116" s="970"/>
      <c r="DL116" s="971" t="s">
        <v>139</v>
      </c>
      <c r="DM116" s="969"/>
      <c r="DN116" s="969"/>
      <c r="DO116" s="969"/>
      <c r="DP116" s="970"/>
      <c r="DQ116" s="971" t="s">
        <v>405</v>
      </c>
      <c r="DR116" s="969"/>
      <c r="DS116" s="969"/>
      <c r="DT116" s="969"/>
      <c r="DU116" s="970"/>
      <c r="DV116" s="972" t="s">
        <v>139</v>
      </c>
      <c r="DW116" s="973"/>
      <c r="DX116" s="973"/>
      <c r="DY116" s="973"/>
      <c r="DZ116" s="974"/>
    </row>
    <row r="117" spans="1:130" s="216" customFormat="1" ht="26.25" customHeight="1" x14ac:dyDescent="0.15">
      <c r="A117" s="922" t="s">
        <v>188</v>
      </c>
      <c r="B117" s="903"/>
      <c r="C117" s="903"/>
      <c r="D117" s="903"/>
      <c r="E117" s="903"/>
      <c r="F117" s="903"/>
      <c r="G117" s="903"/>
      <c r="H117" s="903"/>
      <c r="I117" s="903"/>
      <c r="J117" s="903"/>
      <c r="K117" s="903"/>
      <c r="L117" s="903"/>
      <c r="M117" s="903"/>
      <c r="N117" s="903"/>
      <c r="O117" s="903"/>
      <c r="P117" s="903"/>
      <c r="Q117" s="903"/>
      <c r="R117" s="903"/>
      <c r="S117" s="903"/>
      <c r="T117" s="903"/>
      <c r="U117" s="903"/>
      <c r="V117" s="903"/>
      <c r="W117" s="903"/>
      <c r="X117" s="903"/>
      <c r="Y117" s="987" t="s">
        <v>424</v>
      </c>
      <c r="Z117" s="904"/>
      <c r="AA117" s="988">
        <v>1480619</v>
      </c>
      <c r="AB117" s="989"/>
      <c r="AC117" s="989"/>
      <c r="AD117" s="989"/>
      <c r="AE117" s="990"/>
      <c r="AF117" s="991">
        <v>1505892</v>
      </c>
      <c r="AG117" s="989"/>
      <c r="AH117" s="989"/>
      <c r="AI117" s="989"/>
      <c r="AJ117" s="990"/>
      <c r="AK117" s="991">
        <v>1517544</v>
      </c>
      <c r="AL117" s="989"/>
      <c r="AM117" s="989"/>
      <c r="AN117" s="989"/>
      <c r="AO117" s="990"/>
      <c r="AP117" s="992"/>
      <c r="AQ117" s="993"/>
      <c r="AR117" s="993"/>
      <c r="AS117" s="993"/>
      <c r="AT117" s="994"/>
      <c r="AU117" s="918"/>
      <c r="AV117" s="919"/>
      <c r="AW117" s="919"/>
      <c r="AX117" s="919"/>
      <c r="AY117" s="919"/>
      <c r="AZ117" s="984" t="s">
        <v>425</v>
      </c>
      <c r="BA117" s="985"/>
      <c r="BB117" s="985"/>
      <c r="BC117" s="985"/>
      <c r="BD117" s="985"/>
      <c r="BE117" s="985"/>
      <c r="BF117" s="985"/>
      <c r="BG117" s="985"/>
      <c r="BH117" s="985"/>
      <c r="BI117" s="985"/>
      <c r="BJ117" s="985"/>
      <c r="BK117" s="985"/>
      <c r="BL117" s="985"/>
      <c r="BM117" s="985"/>
      <c r="BN117" s="985"/>
      <c r="BO117" s="985"/>
      <c r="BP117" s="986"/>
      <c r="BQ117" s="935" t="s">
        <v>139</v>
      </c>
      <c r="BR117" s="936"/>
      <c r="BS117" s="936"/>
      <c r="BT117" s="936"/>
      <c r="BU117" s="936"/>
      <c r="BV117" s="936" t="s">
        <v>139</v>
      </c>
      <c r="BW117" s="936"/>
      <c r="BX117" s="936"/>
      <c r="BY117" s="936"/>
      <c r="BZ117" s="936"/>
      <c r="CA117" s="936" t="s">
        <v>403</v>
      </c>
      <c r="CB117" s="936"/>
      <c r="CC117" s="936"/>
      <c r="CD117" s="936"/>
      <c r="CE117" s="936"/>
      <c r="CF117" s="930" t="s">
        <v>405</v>
      </c>
      <c r="CG117" s="931"/>
      <c r="CH117" s="931"/>
      <c r="CI117" s="931"/>
      <c r="CJ117" s="931"/>
      <c r="CK117" s="958"/>
      <c r="CL117" s="959"/>
      <c r="CM117" s="932" t="s">
        <v>426</v>
      </c>
      <c r="CN117" s="933"/>
      <c r="CO117" s="933"/>
      <c r="CP117" s="933"/>
      <c r="CQ117" s="933"/>
      <c r="CR117" s="933"/>
      <c r="CS117" s="933"/>
      <c r="CT117" s="933"/>
      <c r="CU117" s="933"/>
      <c r="CV117" s="933"/>
      <c r="CW117" s="933"/>
      <c r="CX117" s="933"/>
      <c r="CY117" s="933"/>
      <c r="CZ117" s="933"/>
      <c r="DA117" s="933"/>
      <c r="DB117" s="933"/>
      <c r="DC117" s="933"/>
      <c r="DD117" s="933"/>
      <c r="DE117" s="933"/>
      <c r="DF117" s="934"/>
      <c r="DG117" s="968" t="s">
        <v>139</v>
      </c>
      <c r="DH117" s="969"/>
      <c r="DI117" s="969"/>
      <c r="DJ117" s="969"/>
      <c r="DK117" s="970"/>
      <c r="DL117" s="971" t="s">
        <v>139</v>
      </c>
      <c r="DM117" s="969"/>
      <c r="DN117" s="969"/>
      <c r="DO117" s="969"/>
      <c r="DP117" s="970"/>
      <c r="DQ117" s="971" t="s">
        <v>356</v>
      </c>
      <c r="DR117" s="969"/>
      <c r="DS117" s="969"/>
      <c r="DT117" s="969"/>
      <c r="DU117" s="970"/>
      <c r="DV117" s="972" t="s">
        <v>356</v>
      </c>
      <c r="DW117" s="973"/>
      <c r="DX117" s="973"/>
      <c r="DY117" s="973"/>
      <c r="DZ117" s="974"/>
    </row>
    <row r="118" spans="1:130" s="216" customFormat="1" ht="26.25" customHeight="1" x14ac:dyDescent="0.15">
      <c r="A118" s="922" t="s">
        <v>398</v>
      </c>
      <c r="B118" s="903"/>
      <c r="C118" s="903"/>
      <c r="D118" s="903"/>
      <c r="E118" s="903"/>
      <c r="F118" s="903"/>
      <c r="G118" s="903"/>
      <c r="H118" s="903"/>
      <c r="I118" s="903"/>
      <c r="J118" s="903"/>
      <c r="K118" s="903"/>
      <c r="L118" s="903"/>
      <c r="M118" s="903"/>
      <c r="N118" s="903"/>
      <c r="O118" s="903"/>
      <c r="P118" s="903"/>
      <c r="Q118" s="903"/>
      <c r="R118" s="903"/>
      <c r="S118" s="903"/>
      <c r="T118" s="903"/>
      <c r="U118" s="903"/>
      <c r="V118" s="903"/>
      <c r="W118" s="903"/>
      <c r="X118" s="903"/>
      <c r="Y118" s="903"/>
      <c r="Z118" s="904"/>
      <c r="AA118" s="902" t="s">
        <v>395</v>
      </c>
      <c r="AB118" s="903"/>
      <c r="AC118" s="903"/>
      <c r="AD118" s="903"/>
      <c r="AE118" s="904"/>
      <c r="AF118" s="902" t="s">
        <v>396</v>
      </c>
      <c r="AG118" s="903"/>
      <c r="AH118" s="903"/>
      <c r="AI118" s="903"/>
      <c r="AJ118" s="904"/>
      <c r="AK118" s="902" t="s">
        <v>288</v>
      </c>
      <c r="AL118" s="903"/>
      <c r="AM118" s="903"/>
      <c r="AN118" s="903"/>
      <c r="AO118" s="904"/>
      <c r="AP118" s="980" t="s">
        <v>397</v>
      </c>
      <c r="AQ118" s="981"/>
      <c r="AR118" s="981"/>
      <c r="AS118" s="981"/>
      <c r="AT118" s="982"/>
      <c r="AU118" s="918"/>
      <c r="AV118" s="919"/>
      <c r="AW118" s="919"/>
      <c r="AX118" s="919"/>
      <c r="AY118" s="919"/>
      <c r="AZ118" s="983" t="s">
        <v>427</v>
      </c>
      <c r="BA118" s="975"/>
      <c r="BB118" s="975"/>
      <c r="BC118" s="975"/>
      <c r="BD118" s="975"/>
      <c r="BE118" s="975"/>
      <c r="BF118" s="975"/>
      <c r="BG118" s="975"/>
      <c r="BH118" s="975"/>
      <c r="BI118" s="975"/>
      <c r="BJ118" s="975"/>
      <c r="BK118" s="975"/>
      <c r="BL118" s="975"/>
      <c r="BM118" s="975"/>
      <c r="BN118" s="975"/>
      <c r="BO118" s="975"/>
      <c r="BP118" s="976"/>
      <c r="BQ118" s="1009" t="s">
        <v>405</v>
      </c>
      <c r="BR118" s="1010"/>
      <c r="BS118" s="1010"/>
      <c r="BT118" s="1010"/>
      <c r="BU118" s="1010"/>
      <c r="BV118" s="1010" t="s">
        <v>403</v>
      </c>
      <c r="BW118" s="1010"/>
      <c r="BX118" s="1010"/>
      <c r="BY118" s="1010"/>
      <c r="BZ118" s="1010"/>
      <c r="CA118" s="1010" t="s">
        <v>356</v>
      </c>
      <c r="CB118" s="1010"/>
      <c r="CC118" s="1010"/>
      <c r="CD118" s="1010"/>
      <c r="CE118" s="1010"/>
      <c r="CF118" s="930" t="s">
        <v>405</v>
      </c>
      <c r="CG118" s="931"/>
      <c r="CH118" s="931"/>
      <c r="CI118" s="931"/>
      <c r="CJ118" s="931"/>
      <c r="CK118" s="958"/>
      <c r="CL118" s="959"/>
      <c r="CM118" s="932" t="s">
        <v>428</v>
      </c>
      <c r="CN118" s="933"/>
      <c r="CO118" s="933"/>
      <c r="CP118" s="933"/>
      <c r="CQ118" s="933"/>
      <c r="CR118" s="933"/>
      <c r="CS118" s="933"/>
      <c r="CT118" s="933"/>
      <c r="CU118" s="933"/>
      <c r="CV118" s="933"/>
      <c r="CW118" s="933"/>
      <c r="CX118" s="933"/>
      <c r="CY118" s="933"/>
      <c r="CZ118" s="933"/>
      <c r="DA118" s="933"/>
      <c r="DB118" s="933"/>
      <c r="DC118" s="933"/>
      <c r="DD118" s="933"/>
      <c r="DE118" s="933"/>
      <c r="DF118" s="934"/>
      <c r="DG118" s="968" t="s">
        <v>139</v>
      </c>
      <c r="DH118" s="969"/>
      <c r="DI118" s="969"/>
      <c r="DJ118" s="969"/>
      <c r="DK118" s="970"/>
      <c r="DL118" s="971" t="s">
        <v>403</v>
      </c>
      <c r="DM118" s="969"/>
      <c r="DN118" s="969"/>
      <c r="DO118" s="969"/>
      <c r="DP118" s="970"/>
      <c r="DQ118" s="971" t="s">
        <v>139</v>
      </c>
      <c r="DR118" s="969"/>
      <c r="DS118" s="969"/>
      <c r="DT118" s="969"/>
      <c r="DU118" s="970"/>
      <c r="DV118" s="972" t="s">
        <v>403</v>
      </c>
      <c r="DW118" s="973"/>
      <c r="DX118" s="973"/>
      <c r="DY118" s="973"/>
      <c r="DZ118" s="974"/>
    </row>
    <row r="119" spans="1:130" s="216" customFormat="1" ht="26.25" customHeight="1" x14ac:dyDescent="0.15">
      <c r="A119" s="1066" t="s">
        <v>401</v>
      </c>
      <c r="B119" s="957"/>
      <c r="C119" s="939" t="s">
        <v>402</v>
      </c>
      <c r="D119" s="907"/>
      <c r="E119" s="907"/>
      <c r="F119" s="907"/>
      <c r="G119" s="907"/>
      <c r="H119" s="907"/>
      <c r="I119" s="907"/>
      <c r="J119" s="907"/>
      <c r="K119" s="907"/>
      <c r="L119" s="907"/>
      <c r="M119" s="907"/>
      <c r="N119" s="907"/>
      <c r="O119" s="907"/>
      <c r="P119" s="907"/>
      <c r="Q119" s="907"/>
      <c r="R119" s="907"/>
      <c r="S119" s="907"/>
      <c r="T119" s="907"/>
      <c r="U119" s="907"/>
      <c r="V119" s="907"/>
      <c r="W119" s="907"/>
      <c r="X119" s="907"/>
      <c r="Y119" s="907"/>
      <c r="Z119" s="908"/>
      <c r="AA119" s="909" t="s">
        <v>403</v>
      </c>
      <c r="AB119" s="910"/>
      <c r="AC119" s="910"/>
      <c r="AD119" s="910"/>
      <c r="AE119" s="911"/>
      <c r="AF119" s="912" t="s">
        <v>356</v>
      </c>
      <c r="AG119" s="910"/>
      <c r="AH119" s="910"/>
      <c r="AI119" s="910"/>
      <c r="AJ119" s="911"/>
      <c r="AK119" s="912" t="s">
        <v>403</v>
      </c>
      <c r="AL119" s="910"/>
      <c r="AM119" s="910"/>
      <c r="AN119" s="910"/>
      <c r="AO119" s="911"/>
      <c r="AP119" s="913" t="s">
        <v>403</v>
      </c>
      <c r="AQ119" s="914"/>
      <c r="AR119" s="914"/>
      <c r="AS119" s="914"/>
      <c r="AT119" s="915"/>
      <c r="AU119" s="920"/>
      <c r="AV119" s="921"/>
      <c r="AW119" s="921"/>
      <c r="AX119" s="921"/>
      <c r="AY119" s="921"/>
      <c r="AZ119" s="237" t="s">
        <v>188</v>
      </c>
      <c r="BA119" s="237"/>
      <c r="BB119" s="237"/>
      <c r="BC119" s="237"/>
      <c r="BD119" s="237"/>
      <c r="BE119" s="237"/>
      <c r="BF119" s="237"/>
      <c r="BG119" s="237"/>
      <c r="BH119" s="237"/>
      <c r="BI119" s="237"/>
      <c r="BJ119" s="237"/>
      <c r="BK119" s="237"/>
      <c r="BL119" s="237"/>
      <c r="BM119" s="237"/>
      <c r="BN119" s="237"/>
      <c r="BO119" s="987" t="s">
        <v>429</v>
      </c>
      <c r="BP119" s="1015"/>
      <c r="BQ119" s="1009">
        <v>14750475</v>
      </c>
      <c r="BR119" s="1010"/>
      <c r="BS119" s="1010"/>
      <c r="BT119" s="1010"/>
      <c r="BU119" s="1010"/>
      <c r="BV119" s="1010">
        <v>14514488</v>
      </c>
      <c r="BW119" s="1010"/>
      <c r="BX119" s="1010"/>
      <c r="BY119" s="1010"/>
      <c r="BZ119" s="1010"/>
      <c r="CA119" s="1010">
        <v>13832196</v>
      </c>
      <c r="CB119" s="1010"/>
      <c r="CC119" s="1010"/>
      <c r="CD119" s="1010"/>
      <c r="CE119" s="1010"/>
      <c r="CF119" s="1011"/>
      <c r="CG119" s="1012"/>
      <c r="CH119" s="1012"/>
      <c r="CI119" s="1012"/>
      <c r="CJ119" s="1013"/>
      <c r="CK119" s="960"/>
      <c r="CL119" s="961"/>
      <c r="CM119" s="983" t="s">
        <v>430</v>
      </c>
      <c r="CN119" s="975"/>
      <c r="CO119" s="975"/>
      <c r="CP119" s="975"/>
      <c r="CQ119" s="975"/>
      <c r="CR119" s="975"/>
      <c r="CS119" s="975"/>
      <c r="CT119" s="975"/>
      <c r="CU119" s="975"/>
      <c r="CV119" s="975"/>
      <c r="CW119" s="975"/>
      <c r="CX119" s="975"/>
      <c r="CY119" s="975"/>
      <c r="CZ119" s="975"/>
      <c r="DA119" s="975"/>
      <c r="DB119" s="975"/>
      <c r="DC119" s="975"/>
      <c r="DD119" s="975"/>
      <c r="DE119" s="975"/>
      <c r="DF119" s="976"/>
      <c r="DG119" s="1014">
        <v>87</v>
      </c>
      <c r="DH119" s="996"/>
      <c r="DI119" s="996"/>
      <c r="DJ119" s="996"/>
      <c r="DK119" s="997"/>
      <c r="DL119" s="995" t="s">
        <v>405</v>
      </c>
      <c r="DM119" s="996"/>
      <c r="DN119" s="996"/>
      <c r="DO119" s="996"/>
      <c r="DP119" s="997"/>
      <c r="DQ119" s="995" t="s">
        <v>139</v>
      </c>
      <c r="DR119" s="996"/>
      <c r="DS119" s="996"/>
      <c r="DT119" s="996"/>
      <c r="DU119" s="997"/>
      <c r="DV119" s="998" t="s">
        <v>405</v>
      </c>
      <c r="DW119" s="999"/>
      <c r="DX119" s="999"/>
      <c r="DY119" s="999"/>
      <c r="DZ119" s="1000"/>
    </row>
    <row r="120" spans="1:130" s="216" customFormat="1" ht="26.25" customHeight="1" x14ac:dyDescent="0.15">
      <c r="A120" s="1067"/>
      <c r="B120" s="959"/>
      <c r="C120" s="932" t="s">
        <v>407</v>
      </c>
      <c r="D120" s="933"/>
      <c r="E120" s="933"/>
      <c r="F120" s="933"/>
      <c r="G120" s="933"/>
      <c r="H120" s="933"/>
      <c r="I120" s="933"/>
      <c r="J120" s="933"/>
      <c r="K120" s="933"/>
      <c r="L120" s="933"/>
      <c r="M120" s="933"/>
      <c r="N120" s="933"/>
      <c r="O120" s="933"/>
      <c r="P120" s="933"/>
      <c r="Q120" s="933"/>
      <c r="R120" s="933"/>
      <c r="S120" s="933"/>
      <c r="T120" s="933"/>
      <c r="U120" s="933"/>
      <c r="V120" s="933"/>
      <c r="W120" s="933"/>
      <c r="X120" s="933"/>
      <c r="Y120" s="933"/>
      <c r="Z120" s="934"/>
      <c r="AA120" s="968" t="s">
        <v>405</v>
      </c>
      <c r="AB120" s="969"/>
      <c r="AC120" s="969"/>
      <c r="AD120" s="969"/>
      <c r="AE120" s="970"/>
      <c r="AF120" s="971" t="s">
        <v>139</v>
      </c>
      <c r="AG120" s="969"/>
      <c r="AH120" s="969"/>
      <c r="AI120" s="969"/>
      <c r="AJ120" s="970"/>
      <c r="AK120" s="971" t="s">
        <v>139</v>
      </c>
      <c r="AL120" s="969"/>
      <c r="AM120" s="969"/>
      <c r="AN120" s="969"/>
      <c r="AO120" s="970"/>
      <c r="AP120" s="972" t="s">
        <v>139</v>
      </c>
      <c r="AQ120" s="973"/>
      <c r="AR120" s="973"/>
      <c r="AS120" s="973"/>
      <c r="AT120" s="974"/>
      <c r="AU120" s="1001" t="s">
        <v>431</v>
      </c>
      <c r="AV120" s="1002"/>
      <c r="AW120" s="1002"/>
      <c r="AX120" s="1002"/>
      <c r="AY120" s="1003"/>
      <c r="AZ120" s="939" t="s">
        <v>432</v>
      </c>
      <c r="BA120" s="907"/>
      <c r="BB120" s="907"/>
      <c r="BC120" s="907"/>
      <c r="BD120" s="907"/>
      <c r="BE120" s="907"/>
      <c r="BF120" s="907"/>
      <c r="BG120" s="907"/>
      <c r="BH120" s="907"/>
      <c r="BI120" s="907"/>
      <c r="BJ120" s="907"/>
      <c r="BK120" s="907"/>
      <c r="BL120" s="907"/>
      <c r="BM120" s="907"/>
      <c r="BN120" s="907"/>
      <c r="BO120" s="907"/>
      <c r="BP120" s="908"/>
      <c r="BQ120" s="940">
        <v>3298192</v>
      </c>
      <c r="BR120" s="941"/>
      <c r="BS120" s="941"/>
      <c r="BT120" s="941"/>
      <c r="BU120" s="941"/>
      <c r="BV120" s="941">
        <v>3556942</v>
      </c>
      <c r="BW120" s="941"/>
      <c r="BX120" s="941"/>
      <c r="BY120" s="941"/>
      <c r="BZ120" s="941"/>
      <c r="CA120" s="941">
        <v>4045977</v>
      </c>
      <c r="CB120" s="941"/>
      <c r="CC120" s="941"/>
      <c r="CD120" s="941"/>
      <c r="CE120" s="941"/>
      <c r="CF120" s="954">
        <v>100.2</v>
      </c>
      <c r="CG120" s="955"/>
      <c r="CH120" s="955"/>
      <c r="CI120" s="955"/>
      <c r="CJ120" s="955"/>
      <c r="CK120" s="1016" t="s">
        <v>433</v>
      </c>
      <c r="CL120" s="1017"/>
      <c r="CM120" s="1017"/>
      <c r="CN120" s="1017"/>
      <c r="CO120" s="1018"/>
      <c r="CP120" s="1024" t="s">
        <v>434</v>
      </c>
      <c r="CQ120" s="1025"/>
      <c r="CR120" s="1025"/>
      <c r="CS120" s="1025"/>
      <c r="CT120" s="1025"/>
      <c r="CU120" s="1025"/>
      <c r="CV120" s="1025"/>
      <c r="CW120" s="1025"/>
      <c r="CX120" s="1025"/>
      <c r="CY120" s="1025"/>
      <c r="CZ120" s="1025"/>
      <c r="DA120" s="1025"/>
      <c r="DB120" s="1025"/>
      <c r="DC120" s="1025"/>
      <c r="DD120" s="1025"/>
      <c r="DE120" s="1025"/>
      <c r="DF120" s="1026"/>
      <c r="DG120" s="940">
        <v>1316511</v>
      </c>
      <c r="DH120" s="941"/>
      <c r="DI120" s="941"/>
      <c r="DJ120" s="941"/>
      <c r="DK120" s="941"/>
      <c r="DL120" s="941">
        <v>1186365</v>
      </c>
      <c r="DM120" s="941"/>
      <c r="DN120" s="941"/>
      <c r="DO120" s="941"/>
      <c r="DP120" s="941"/>
      <c r="DQ120" s="941">
        <v>1062905</v>
      </c>
      <c r="DR120" s="941"/>
      <c r="DS120" s="941"/>
      <c r="DT120" s="941"/>
      <c r="DU120" s="941"/>
      <c r="DV120" s="942">
        <v>26.3</v>
      </c>
      <c r="DW120" s="942"/>
      <c r="DX120" s="942"/>
      <c r="DY120" s="942"/>
      <c r="DZ120" s="943"/>
    </row>
    <row r="121" spans="1:130" s="216" customFormat="1" ht="26.25" customHeight="1" x14ac:dyDescent="0.15">
      <c r="A121" s="1067"/>
      <c r="B121" s="959"/>
      <c r="C121" s="984" t="s">
        <v>435</v>
      </c>
      <c r="D121" s="985"/>
      <c r="E121" s="985"/>
      <c r="F121" s="985"/>
      <c r="G121" s="985"/>
      <c r="H121" s="985"/>
      <c r="I121" s="985"/>
      <c r="J121" s="985"/>
      <c r="K121" s="985"/>
      <c r="L121" s="985"/>
      <c r="M121" s="985"/>
      <c r="N121" s="985"/>
      <c r="O121" s="985"/>
      <c r="P121" s="985"/>
      <c r="Q121" s="985"/>
      <c r="R121" s="985"/>
      <c r="S121" s="985"/>
      <c r="T121" s="985"/>
      <c r="U121" s="985"/>
      <c r="V121" s="985"/>
      <c r="W121" s="985"/>
      <c r="X121" s="985"/>
      <c r="Y121" s="985"/>
      <c r="Z121" s="986"/>
      <c r="AA121" s="968" t="s">
        <v>356</v>
      </c>
      <c r="AB121" s="969"/>
      <c r="AC121" s="969"/>
      <c r="AD121" s="969"/>
      <c r="AE121" s="970"/>
      <c r="AF121" s="971" t="s">
        <v>356</v>
      </c>
      <c r="AG121" s="969"/>
      <c r="AH121" s="969"/>
      <c r="AI121" s="969"/>
      <c r="AJ121" s="970"/>
      <c r="AK121" s="971" t="s">
        <v>139</v>
      </c>
      <c r="AL121" s="969"/>
      <c r="AM121" s="969"/>
      <c r="AN121" s="969"/>
      <c r="AO121" s="970"/>
      <c r="AP121" s="972" t="s">
        <v>356</v>
      </c>
      <c r="AQ121" s="973"/>
      <c r="AR121" s="973"/>
      <c r="AS121" s="973"/>
      <c r="AT121" s="974"/>
      <c r="AU121" s="1004"/>
      <c r="AV121" s="1005"/>
      <c r="AW121" s="1005"/>
      <c r="AX121" s="1005"/>
      <c r="AY121" s="1006"/>
      <c r="AZ121" s="932" t="s">
        <v>436</v>
      </c>
      <c r="BA121" s="933"/>
      <c r="BB121" s="933"/>
      <c r="BC121" s="933"/>
      <c r="BD121" s="933"/>
      <c r="BE121" s="933"/>
      <c r="BF121" s="933"/>
      <c r="BG121" s="933"/>
      <c r="BH121" s="933"/>
      <c r="BI121" s="933"/>
      <c r="BJ121" s="933"/>
      <c r="BK121" s="933"/>
      <c r="BL121" s="933"/>
      <c r="BM121" s="933"/>
      <c r="BN121" s="933"/>
      <c r="BO121" s="933"/>
      <c r="BP121" s="934"/>
      <c r="BQ121" s="935">
        <v>13161</v>
      </c>
      <c r="BR121" s="936"/>
      <c r="BS121" s="936"/>
      <c r="BT121" s="936"/>
      <c r="BU121" s="936"/>
      <c r="BV121" s="936">
        <v>8510</v>
      </c>
      <c r="BW121" s="936"/>
      <c r="BX121" s="936"/>
      <c r="BY121" s="936"/>
      <c r="BZ121" s="936"/>
      <c r="CA121" s="936">
        <v>4351</v>
      </c>
      <c r="CB121" s="936"/>
      <c r="CC121" s="936"/>
      <c r="CD121" s="936"/>
      <c r="CE121" s="936"/>
      <c r="CF121" s="930">
        <v>0.1</v>
      </c>
      <c r="CG121" s="931"/>
      <c r="CH121" s="931"/>
      <c r="CI121" s="931"/>
      <c r="CJ121" s="931"/>
      <c r="CK121" s="1019"/>
      <c r="CL121" s="1020"/>
      <c r="CM121" s="1020"/>
      <c r="CN121" s="1020"/>
      <c r="CO121" s="1021"/>
      <c r="CP121" s="1029" t="s">
        <v>437</v>
      </c>
      <c r="CQ121" s="1030"/>
      <c r="CR121" s="1030"/>
      <c r="CS121" s="1030"/>
      <c r="CT121" s="1030"/>
      <c r="CU121" s="1030"/>
      <c r="CV121" s="1030"/>
      <c r="CW121" s="1030"/>
      <c r="CX121" s="1030"/>
      <c r="CY121" s="1030"/>
      <c r="CZ121" s="1030"/>
      <c r="DA121" s="1030"/>
      <c r="DB121" s="1030"/>
      <c r="DC121" s="1030"/>
      <c r="DD121" s="1030"/>
      <c r="DE121" s="1030"/>
      <c r="DF121" s="1031"/>
      <c r="DG121" s="935">
        <v>444287</v>
      </c>
      <c r="DH121" s="936"/>
      <c r="DI121" s="936"/>
      <c r="DJ121" s="936"/>
      <c r="DK121" s="936"/>
      <c r="DL121" s="936">
        <v>394827</v>
      </c>
      <c r="DM121" s="936"/>
      <c r="DN121" s="936"/>
      <c r="DO121" s="936"/>
      <c r="DP121" s="936"/>
      <c r="DQ121" s="936">
        <v>402574</v>
      </c>
      <c r="DR121" s="936"/>
      <c r="DS121" s="936"/>
      <c r="DT121" s="936"/>
      <c r="DU121" s="936"/>
      <c r="DV121" s="937">
        <v>10</v>
      </c>
      <c r="DW121" s="937"/>
      <c r="DX121" s="937"/>
      <c r="DY121" s="937"/>
      <c r="DZ121" s="938"/>
    </row>
    <row r="122" spans="1:130" s="216" customFormat="1" ht="26.25" customHeight="1" x14ac:dyDescent="0.15">
      <c r="A122" s="1067"/>
      <c r="B122" s="959"/>
      <c r="C122" s="932" t="s">
        <v>417</v>
      </c>
      <c r="D122" s="933"/>
      <c r="E122" s="933"/>
      <c r="F122" s="933"/>
      <c r="G122" s="933"/>
      <c r="H122" s="933"/>
      <c r="I122" s="933"/>
      <c r="J122" s="933"/>
      <c r="K122" s="933"/>
      <c r="L122" s="933"/>
      <c r="M122" s="933"/>
      <c r="N122" s="933"/>
      <c r="O122" s="933"/>
      <c r="P122" s="933"/>
      <c r="Q122" s="933"/>
      <c r="R122" s="933"/>
      <c r="S122" s="933"/>
      <c r="T122" s="933"/>
      <c r="U122" s="933"/>
      <c r="V122" s="933"/>
      <c r="W122" s="933"/>
      <c r="X122" s="933"/>
      <c r="Y122" s="933"/>
      <c r="Z122" s="934"/>
      <c r="AA122" s="968" t="s">
        <v>356</v>
      </c>
      <c r="AB122" s="969"/>
      <c r="AC122" s="969"/>
      <c r="AD122" s="969"/>
      <c r="AE122" s="970"/>
      <c r="AF122" s="971" t="s">
        <v>139</v>
      </c>
      <c r="AG122" s="969"/>
      <c r="AH122" s="969"/>
      <c r="AI122" s="969"/>
      <c r="AJ122" s="970"/>
      <c r="AK122" s="971" t="s">
        <v>139</v>
      </c>
      <c r="AL122" s="969"/>
      <c r="AM122" s="969"/>
      <c r="AN122" s="969"/>
      <c r="AO122" s="970"/>
      <c r="AP122" s="972" t="s">
        <v>356</v>
      </c>
      <c r="AQ122" s="973"/>
      <c r="AR122" s="973"/>
      <c r="AS122" s="973"/>
      <c r="AT122" s="974"/>
      <c r="AU122" s="1004"/>
      <c r="AV122" s="1005"/>
      <c r="AW122" s="1005"/>
      <c r="AX122" s="1005"/>
      <c r="AY122" s="1006"/>
      <c r="AZ122" s="983" t="s">
        <v>438</v>
      </c>
      <c r="BA122" s="975"/>
      <c r="BB122" s="975"/>
      <c r="BC122" s="975"/>
      <c r="BD122" s="975"/>
      <c r="BE122" s="975"/>
      <c r="BF122" s="975"/>
      <c r="BG122" s="975"/>
      <c r="BH122" s="975"/>
      <c r="BI122" s="975"/>
      <c r="BJ122" s="975"/>
      <c r="BK122" s="975"/>
      <c r="BL122" s="975"/>
      <c r="BM122" s="975"/>
      <c r="BN122" s="975"/>
      <c r="BO122" s="975"/>
      <c r="BP122" s="976"/>
      <c r="BQ122" s="1009">
        <v>9165034</v>
      </c>
      <c r="BR122" s="1010"/>
      <c r="BS122" s="1010"/>
      <c r="BT122" s="1010"/>
      <c r="BU122" s="1010"/>
      <c r="BV122" s="1010">
        <v>9425952</v>
      </c>
      <c r="BW122" s="1010"/>
      <c r="BX122" s="1010"/>
      <c r="BY122" s="1010"/>
      <c r="BZ122" s="1010"/>
      <c r="CA122" s="1010">
        <v>8988560</v>
      </c>
      <c r="CB122" s="1010"/>
      <c r="CC122" s="1010"/>
      <c r="CD122" s="1010"/>
      <c r="CE122" s="1010"/>
      <c r="CF122" s="1027">
        <v>222.6</v>
      </c>
      <c r="CG122" s="1028"/>
      <c r="CH122" s="1028"/>
      <c r="CI122" s="1028"/>
      <c r="CJ122" s="1028"/>
      <c r="CK122" s="1019"/>
      <c r="CL122" s="1020"/>
      <c r="CM122" s="1020"/>
      <c r="CN122" s="1020"/>
      <c r="CO122" s="1021"/>
      <c r="CP122" s="1029" t="s">
        <v>439</v>
      </c>
      <c r="CQ122" s="1030"/>
      <c r="CR122" s="1030"/>
      <c r="CS122" s="1030"/>
      <c r="CT122" s="1030"/>
      <c r="CU122" s="1030"/>
      <c r="CV122" s="1030"/>
      <c r="CW122" s="1030"/>
      <c r="CX122" s="1030"/>
      <c r="CY122" s="1030"/>
      <c r="CZ122" s="1030"/>
      <c r="DA122" s="1030"/>
      <c r="DB122" s="1030"/>
      <c r="DC122" s="1030"/>
      <c r="DD122" s="1030"/>
      <c r="DE122" s="1030"/>
      <c r="DF122" s="1031"/>
      <c r="DG122" s="935">
        <v>484791</v>
      </c>
      <c r="DH122" s="936"/>
      <c r="DI122" s="936"/>
      <c r="DJ122" s="936"/>
      <c r="DK122" s="936"/>
      <c r="DL122" s="936">
        <v>429325</v>
      </c>
      <c r="DM122" s="936"/>
      <c r="DN122" s="936"/>
      <c r="DO122" s="936"/>
      <c r="DP122" s="936"/>
      <c r="DQ122" s="936">
        <v>375732</v>
      </c>
      <c r="DR122" s="936"/>
      <c r="DS122" s="936"/>
      <c r="DT122" s="936"/>
      <c r="DU122" s="936"/>
      <c r="DV122" s="937">
        <v>9.3000000000000007</v>
      </c>
      <c r="DW122" s="937"/>
      <c r="DX122" s="937"/>
      <c r="DY122" s="937"/>
      <c r="DZ122" s="938"/>
    </row>
    <row r="123" spans="1:130" s="216" customFormat="1" ht="26.25" customHeight="1" x14ac:dyDescent="0.15">
      <c r="A123" s="1067"/>
      <c r="B123" s="959"/>
      <c r="C123" s="932" t="s">
        <v>423</v>
      </c>
      <c r="D123" s="933"/>
      <c r="E123" s="933"/>
      <c r="F123" s="933"/>
      <c r="G123" s="933"/>
      <c r="H123" s="933"/>
      <c r="I123" s="933"/>
      <c r="J123" s="933"/>
      <c r="K123" s="933"/>
      <c r="L123" s="933"/>
      <c r="M123" s="933"/>
      <c r="N123" s="933"/>
      <c r="O123" s="933"/>
      <c r="P123" s="933"/>
      <c r="Q123" s="933"/>
      <c r="R123" s="933"/>
      <c r="S123" s="933"/>
      <c r="T123" s="933"/>
      <c r="U123" s="933"/>
      <c r="V123" s="933"/>
      <c r="W123" s="933"/>
      <c r="X123" s="933"/>
      <c r="Y123" s="933"/>
      <c r="Z123" s="934"/>
      <c r="AA123" s="968" t="s">
        <v>139</v>
      </c>
      <c r="AB123" s="969"/>
      <c r="AC123" s="969"/>
      <c r="AD123" s="969"/>
      <c r="AE123" s="970"/>
      <c r="AF123" s="971" t="s">
        <v>356</v>
      </c>
      <c r="AG123" s="969"/>
      <c r="AH123" s="969"/>
      <c r="AI123" s="969"/>
      <c r="AJ123" s="970"/>
      <c r="AK123" s="971" t="s">
        <v>356</v>
      </c>
      <c r="AL123" s="969"/>
      <c r="AM123" s="969"/>
      <c r="AN123" s="969"/>
      <c r="AO123" s="970"/>
      <c r="AP123" s="972" t="s">
        <v>356</v>
      </c>
      <c r="AQ123" s="973"/>
      <c r="AR123" s="973"/>
      <c r="AS123" s="973"/>
      <c r="AT123" s="974"/>
      <c r="AU123" s="1007"/>
      <c r="AV123" s="1008"/>
      <c r="AW123" s="1008"/>
      <c r="AX123" s="1008"/>
      <c r="AY123" s="1008"/>
      <c r="AZ123" s="237" t="s">
        <v>188</v>
      </c>
      <c r="BA123" s="237"/>
      <c r="BB123" s="237"/>
      <c r="BC123" s="237"/>
      <c r="BD123" s="237"/>
      <c r="BE123" s="237"/>
      <c r="BF123" s="237"/>
      <c r="BG123" s="237"/>
      <c r="BH123" s="237"/>
      <c r="BI123" s="237"/>
      <c r="BJ123" s="237"/>
      <c r="BK123" s="237"/>
      <c r="BL123" s="237"/>
      <c r="BM123" s="237"/>
      <c r="BN123" s="237"/>
      <c r="BO123" s="987" t="s">
        <v>440</v>
      </c>
      <c r="BP123" s="1015"/>
      <c r="BQ123" s="1073">
        <v>12476387</v>
      </c>
      <c r="BR123" s="1074"/>
      <c r="BS123" s="1074"/>
      <c r="BT123" s="1074"/>
      <c r="BU123" s="1074"/>
      <c r="BV123" s="1074">
        <v>12991404</v>
      </c>
      <c r="BW123" s="1074"/>
      <c r="BX123" s="1074"/>
      <c r="BY123" s="1074"/>
      <c r="BZ123" s="1074"/>
      <c r="CA123" s="1074">
        <v>13038888</v>
      </c>
      <c r="CB123" s="1074"/>
      <c r="CC123" s="1074"/>
      <c r="CD123" s="1074"/>
      <c r="CE123" s="1074"/>
      <c r="CF123" s="1011"/>
      <c r="CG123" s="1012"/>
      <c r="CH123" s="1012"/>
      <c r="CI123" s="1012"/>
      <c r="CJ123" s="1013"/>
      <c r="CK123" s="1019"/>
      <c r="CL123" s="1020"/>
      <c r="CM123" s="1020"/>
      <c r="CN123" s="1020"/>
      <c r="CO123" s="1021"/>
      <c r="CP123" s="1029" t="s">
        <v>441</v>
      </c>
      <c r="CQ123" s="1030"/>
      <c r="CR123" s="1030"/>
      <c r="CS123" s="1030"/>
      <c r="CT123" s="1030"/>
      <c r="CU123" s="1030"/>
      <c r="CV123" s="1030"/>
      <c r="CW123" s="1030"/>
      <c r="CX123" s="1030"/>
      <c r="CY123" s="1030"/>
      <c r="CZ123" s="1030"/>
      <c r="DA123" s="1030"/>
      <c r="DB123" s="1030"/>
      <c r="DC123" s="1030"/>
      <c r="DD123" s="1030"/>
      <c r="DE123" s="1030"/>
      <c r="DF123" s="1031"/>
      <c r="DG123" s="968">
        <v>384149</v>
      </c>
      <c r="DH123" s="969"/>
      <c r="DI123" s="969"/>
      <c r="DJ123" s="969"/>
      <c r="DK123" s="970"/>
      <c r="DL123" s="971">
        <v>362382</v>
      </c>
      <c r="DM123" s="969"/>
      <c r="DN123" s="969"/>
      <c r="DO123" s="969"/>
      <c r="DP123" s="970"/>
      <c r="DQ123" s="971">
        <v>331464</v>
      </c>
      <c r="DR123" s="969"/>
      <c r="DS123" s="969"/>
      <c r="DT123" s="969"/>
      <c r="DU123" s="970"/>
      <c r="DV123" s="972">
        <v>8.1999999999999993</v>
      </c>
      <c r="DW123" s="973"/>
      <c r="DX123" s="973"/>
      <c r="DY123" s="973"/>
      <c r="DZ123" s="974"/>
    </row>
    <row r="124" spans="1:130" s="216" customFormat="1" ht="26.25" customHeight="1" thickBot="1" x14ac:dyDescent="0.2">
      <c r="A124" s="1067"/>
      <c r="B124" s="959"/>
      <c r="C124" s="932" t="s">
        <v>426</v>
      </c>
      <c r="D124" s="933"/>
      <c r="E124" s="933"/>
      <c r="F124" s="933"/>
      <c r="G124" s="933"/>
      <c r="H124" s="933"/>
      <c r="I124" s="933"/>
      <c r="J124" s="933"/>
      <c r="K124" s="933"/>
      <c r="L124" s="933"/>
      <c r="M124" s="933"/>
      <c r="N124" s="933"/>
      <c r="O124" s="933"/>
      <c r="P124" s="933"/>
      <c r="Q124" s="933"/>
      <c r="R124" s="933"/>
      <c r="S124" s="933"/>
      <c r="T124" s="933"/>
      <c r="U124" s="933"/>
      <c r="V124" s="933"/>
      <c r="W124" s="933"/>
      <c r="X124" s="933"/>
      <c r="Y124" s="933"/>
      <c r="Z124" s="934"/>
      <c r="AA124" s="968" t="s">
        <v>139</v>
      </c>
      <c r="AB124" s="969"/>
      <c r="AC124" s="969"/>
      <c r="AD124" s="969"/>
      <c r="AE124" s="970"/>
      <c r="AF124" s="971" t="s">
        <v>139</v>
      </c>
      <c r="AG124" s="969"/>
      <c r="AH124" s="969"/>
      <c r="AI124" s="969"/>
      <c r="AJ124" s="970"/>
      <c r="AK124" s="971" t="s">
        <v>139</v>
      </c>
      <c r="AL124" s="969"/>
      <c r="AM124" s="969"/>
      <c r="AN124" s="969"/>
      <c r="AO124" s="970"/>
      <c r="AP124" s="972" t="s">
        <v>139</v>
      </c>
      <c r="AQ124" s="973"/>
      <c r="AR124" s="973"/>
      <c r="AS124" s="973"/>
      <c r="AT124" s="974"/>
      <c r="AU124" s="1069" t="s">
        <v>442</v>
      </c>
      <c r="AV124" s="1070"/>
      <c r="AW124" s="1070"/>
      <c r="AX124" s="1070"/>
      <c r="AY124" s="1070"/>
      <c r="AZ124" s="1070"/>
      <c r="BA124" s="1070"/>
      <c r="BB124" s="1070"/>
      <c r="BC124" s="1070"/>
      <c r="BD124" s="1070"/>
      <c r="BE124" s="1070"/>
      <c r="BF124" s="1070"/>
      <c r="BG124" s="1070"/>
      <c r="BH124" s="1070"/>
      <c r="BI124" s="1070"/>
      <c r="BJ124" s="1070"/>
      <c r="BK124" s="1070"/>
      <c r="BL124" s="1070"/>
      <c r="BM124" s="1070"/>
      <c r="BN124" s="1070"/>
      <c r="BO124" s="1070"/>
      <c r="BP124" s="1071"/>
      <c r="BQ124" s="1072">
        <v>62.4</v>
      </c>
      <c r="BR124" s="1037"/>
      <c r="BS124" s="1037"/>
      <c r="BT124" s="1037"/>
      <c r="BU124" s="1037"/>
      <c r="BV124" s="1037">
        <v>36.6</v>
      </c>
      <c r="BW124" s="1037"/>
      <c r="BX124" s="1037"/>
      <c r="BY124" s="1037"/>
      <c r="BZ124" s="1037"/>
      <c r="CA124" s="1037">
        <v>19.600000000000001</v>
      </c>
      <c r="CB124" s="1037"/>
      <c r="CC124" s="1037"/>
      <c r="CD124" s="1037"/>
      <c r="CE124" s="1037"/>
      <c r="CF124" s="1038"/>
      <c r="CG124" s="1039"/>
      <c r="CH124" s="1039"/>
      <c r="CI124" s="1039"/>
      <c r="CJ124" s="1040"/>
      <c r="CK124" s="1022"/>
      <c r="CL124" s="1022"/>
      <c r="CM124" s="1022"/>
      <c r="CN124" s="1022"/>
      <c r="CO124" s="1023"/>
      <c r="CP124" s="1029" t="s">
        <v>443</v>
      </c>
      <c r="CQ124" s="1030"/>
      <c r="CR124" s="1030"/>
      <c r="CS124" s="1030"/>
      <c r="CT124" s="1030"/>
      <c r="CU124" s="1030"/>
      <c r="CV124" s="1030"/>
      <c r="CW124" s="1030"/>
      <c r="CX124" s="1030"/>
      <c r="CY124" s="1030"/>
      <c r="CZ124" s="1030"/>
      <c r="DA124" s="1030"/>
      <c r="DB124" s="1030"/>
      <c r="DC124" s="1030"/>
      <c r="DD124" s="1030"/>
      <c r="DE124" s="1030"/>
      <c r="DF124" s="1031"/>
      <c r="DG124" s="1014" t="s">
        <v>139</v>
      </c>
      <c r="DH124" s="996"/>
      <c r="DI124" s="996"/>
      <c r="DJ124" s="996"/>
      <c r="DK124" s="997"/>
      <c r="DL124" s="995" t="s">
        <v>139</v>
      </c>
      <c r="DM124" s="996"/>
      <c r="DN124" s="996"/>
      <c r="DO124" s="996"/>
      <c r="DP124" s="997"/>
      <c r="DQ124" s="995" t="s">
        <v>139</v>
      </c>
      <c r="DR124" s="996"/>
      <c r="DS124" s="996"/>
      <c r="DT124" s="996"/>
      <c r="DU124" s="997"/>
      <c r="DV124" s="998" t="s">
        <v>139</v>
      </c>
      <c r="DW124" s="999"/>
      <c r="DX124" s="999"/>
      <c r="DY124" s="999"/>
      <c r="DZ124" s="1000"/>
    </row>
    <row r="125" spans="1:130" s="216" customFormat="1" ht="26.25" customHeight="1" x14ac:dyDescent="0.15">
      <c r="A125" s="1067"/>
      <c r="B125" s="959"/>
      <c r="C125" s="932" t="s">
        <v>428</v>
      </c>
      <c r="D125" s="933"/>
      <c r="E125" s="933"/>
      <c r="F125" s="933"/>
      <c r="G125" s="933"/>
      <c r="H125" s="933"/>
      <c r="I125" s="933"/>
      <c r="J125" s="933"/>
      <c r="K125" s="933"/>
      <c r="L125" s="933"/>
      <c r="M125" s="933"/>
      <c r="N125" s="933"/>
      <c r="O125" s="933"/>
      <c r="P125" s="933"/>
      <c r="Q125" s="933"/>
      <c r="R125" s="933"/>
      <c r="S125" s="933"/>
      <c r="T125" s="933"/>
      <c r="U125" s="933"/>
      <c r="V125" s="933"/>
      <c r="W125" s="933"/>
      <c r="X125" s="933"/>
      <c r="Y125" s="933"/>
      <c r="Z125" s="934"/>
      <c r="AA125" s="968" t="s">
        <v>444</v>
      </c>
      <c r="AB125" s="969"/>
      <c r="AC125" s="969"/>
      <c r="AD125" s="969"/>
      <c r="AE125" s="970"/>
      <c r="AF125" s="971" t="s">
        <v>139</v>
      </c>
      <c r="AG125" s="969"/>
      <c r="AH125" s="969"/>
      <c r="AI125" s="969"/>
      <c r="AJ125" s="970"/>
      <c r="AK125" s="971" t="s">
        <v>139</v>
      </c>
      <c r="AL125" s="969"/>
      <c r="AM125" s="969"/>
      <c r="AN125" s="969"/>
      <c r="AO125" s="970"/>
      <c r="AP125" s="972" t="s">
        <v>139</v>
      </c>
      <c r="AQ125" s="973"/>
      <c r="AR125" s="973"/>
      <c r="AS125" s="973"/>
      <c r="AT125" s="974"/>
      <c r="AU125" s="238"/>
      <c r="AV125" s="239"/>
      <c r="AW125" s="239"/>
      <c r="AX125" s="239"/>
      <c r="AY125" s="239"/>
      <c r="AZ125" s="239"/>
      <c r="BA125" s="239"/>
      <c r="BB125" s="239"/>
      <c r="BC125" s="239"/>
      <c r="BD125" s="239"/>
      <c r="BE125" s="239"/>
      <c r="BF125" s="239"/>
      <c r="BG125" s="239"/>
      <c r="BH125" s="239"/>
      <c r="BI125" s="239"/>
      <c r="BJ125" s="239"/>
      <c r="BK125" s="239"/>
      <c r="BL125" s="239"/>
      <c r="BM125" s="239"/>
      <c r="BN125" s="239"/>
      <c r="BO125" s="239"/>
      <c r="BP125" s="239"/>
      <c r="BQ125" s="218"/>
      <c r="BR125" s="218"/>
      <c r="BS125" s="218"/>
      <c r="BT125" s="218"/>
      <c r="BU125" s="218"/>
      <c r="BV125" s="218"/>
      <c r="BW125" s="218"/>
      <c r="BX125" s="218"/>
      <c r="BY125" s="218"/>
      <c r="BZ125" s="218"/>
      <c r="CA125" s="218"/>
      <c r="CB125" s="218"/>
      <c r="CC125" s="218"/>
      <c r="CD125" s="218"/>
      <c r="CE125" s="218"/>
      <c r="CF125" s="218"/>
      <c r="CG125" s="218"/>
      <c r="CH125" s="218"/>
      <c r="CI125" s="218"/>
      <c r="CJ125" s="240"/>
      <c r="CK125" s="1032" t="s">
        <v>445</v>
      </c>
      <c r="CL125" s="1017"/>
      <c r="CM125" s="1017"/>
      <c r="CN125" s="1017"/>
      <c r="CO125" s="1018"/>
      <c r="CP125" s="939" t="s">
        <v>446</v>
      </c>
      <c r="CQ125" s="907"/>
      <c r="CR125" s="907"/>
      <c r="CS125" s="907"/>
      <c r="CT125" s="907"/>
      <c r="CU125" s="907"/>
      <c r="CV125" s="907"/>
      <c r="CW125" s="907"/>
      <c r="CX125" s="907"/>
      <c r="CY125" s="907"/>
      <c r="CZ125" s="907"/>
      <c r="DA125" s="907"/>
      <c r="DB125" s="907"/>
      <c r="DC125" s="907"/>
      <c r="DD125" s="907"/>
      <c r="DE125" s="907"/>
      <c r="DF125" s="908"/>
      <c r="DG125" s="940" t="s">
        <v>447</v>
      </c>
      <c r="DH125" s="941"/>
      <c r="DI125" s="941"/>
      <c r="DJ125" s="941"/>
      <c r="DK125" s="941"/>
      <c r="DL125" s="941" t="s">
        <v>139</v>
      </c>
      <c r="DM125" s="941"/>
      <c r="DN125" s="941"/>
      <c r="DO125" s="941"/>
      <c r="DP125" s="941"/>
      <c r="DQ125" s="941" t="s">
        <v>139</v>
      </c>
      <c r="DR125" s="941"/>
      <c r="DS125" s="941"/>
      <c r="DT125" s="941"/>
      <c r="DU125" s="941"/>
      <c r="DV125" s="942" t="s">
        <v>139</v>
      </c>
      <c r="DW125" s="942"/>
      <c r="DX125" s="942"/>
      <c r="DY125" s="942"/>
      <c r="DZ125" s="943"/>
    </row>
    <row r="126" spans="1:130" s="216" customFormat="1" ht="26.25" customHeight="1" thickBot="1" x14ac:dyDescent="0.2">
      <c r="A126" s="1067"/>
      <c r="B126" s="959"/>
      <c r="C126" s="932" t="s">
        <v>430</v>
      </c>
      <c r="D126" s="933"/>
      <c r="E126" s="933"/>
      <c r="F126" s="933"/>
      <c r="G126" s="933"/>
      <c r="H126" s="933"/>
      <c r="I126" s="933"/>
      <c r="J126" s="933"/>
      <c r="K126" s="933"/>
      <c r="L126" s="933"/>
      <c r="M126" s="933"/>
      <c r="N126" s="933"/>
      <c r="O126" s="933"/>
      <c r="P126" s="933"/>
      <c r="Q126" s="933"/>
      <c r="R126" s="933"/>
      <c r="S126" s="933"/>
      <c r="T126" s="933"/>
      <c r="U126" s="933"/>
      <c r="V126" s="933"/>
      <c r="W126" s="933"/>
      <c r="X126" s="933"/>
      <c r="Y126" s="933"/>
      <c r="Z126" s="934"/>
      <c r="AA126" s="968" t="s">
        <v>139</v>
      </c>
      <c r="AB126" s="969"/>
      <c r="AC126" s="969"/>
      <c r="AD126" s="969"/>
      <c r="AE126" s="970"/>
      <c r="AF126" s="971" t="s">
        <v>139</v>
      </c>
      <c r="AG126" s="969"/>
      <c r="AH126" s="969"/>
      <c r="AI126" s="969"/>
      <c r="AJ126" s="970"/>
      <c r="AK126" s="971" t="s">
        <v>139</v>
      </c>
      <c r="AL126" s="969"/>
      <c r="AM126" s="969"/>
      <c r="AN126" s="969"/>
      <c r="AO126" s="970"/>
      <c r="AP126" s="972" t="s">
        <v>139</v>
      </c>
      <c r="AQ126" s="973"/>
      <c r="AR126" s="973"/>
      <c r="AS126" s="973"/>
      <c r="AT126" s="974"/>
      <c r="AU126" s="218"/>
      <c r="AV126" s="218"/>
      <c r="AW126" s="218"/>
      <c r="AX126" s="218"/>
      <c r="AY126" s="218"/>
      <c r="AZ126" s="218"/>
      <c r="BA126" s="218"/>
      <c r="BB126" s="218"/>
      <c r="BC126" s="218"/>
      <c r="BD126" s="218"/>
      <c r="BE126" s="218"/>
      <c r="BF126" s="218"/>
      <c r="BG126" s="218"/>
      <c r="BH126" s="218"/>
      <c r="BI126" s="218"/>
      <c r="BJ126" s="218"/>
      <c r="BK126" s="218"/>
      <c r="BL126" s="218"/>
      <c r="BM126" s="218"/>
      <c r="BN126" s="218"/>
      <c r="BO126" s="218"/>
      <c r="BP126" s="218"/>
      <c r="BQ126" s="218"/>
      <c r="BR126" s="218"/>
      <c r="BS126" s="218"/>
      <c r="BT126" s="218"/>
      <c r="BU126" s="218"/>
      <c r="BV126" s="218"/>
      <c r="BW126" s="218"/>
      <c r="BX126" s="218"/>
      <c r="BY126" s="218"/>
      <c r="BZ126" s="218"/>
      <c r="CA126" s="218"/>
      <c r="CB126" s="218"/>
      <c r="CC126" s="218"/>
      <c r="CD126" s="241"/>
      <c r="CE126" s="241"/>
      <c r="CF126" s="241"/>
      <c r="CG126" s="218"/>
      <c r="CH126" s="218"/>
      <c r="CI126" s="218"/>
      <c r="CJ126" s="240"/>
      <c r="CK126" s="1033"/>
      <c r="CL126" s="1020"/>
      <c r="CM126" s="1020"/>
      <c r="CN126" s="1020"/>
      <c r="CO126" s="1021"/>
      <c r="CP126" s="932" t="s">
        <v>448</v>
      </c>
      <c r="CQ126" s="933"/>
      <c r="CR126" s="933"/>
      <c r="CS126" s="933"/>
      <c r="CT126" s="933"/>
      <c r="CU126" s="933"/>
      <c r="CV126" s="933"/>
      <c r="CW126" s="933"/>
      <c r="CX126" s="933"/>
      <c r="CY126" s="933"/>
      <c r="CZ126" s="933"/>
      <c r="DA126" s="933"/>
      <c r="DB126" s="933"/>
      <c r="DC126" s="933"/>
      <c r="DD126" s="933"/>
      <c r="DE126" s="933"/>
      <c r="DF126" s="934"/>
      <c r="DG126" s="935" t="s">
        <v>139</v>
      </c>
      <c r="DH126" s="936"/>
      <c r="DI126" s="936"/>
      <c r="DJ126" s="936"/>
      <c r="DK126" s="936"/>
      <c r="DL126" s="936" t="s">
        <v>139</v>
      </c>
      <c r="DM126" s="936"/>
      <c r="DN126" s="936"/>
      <c r="DO126" s="936"/>
      <c r="DP126" s="936"/>
      <c r="DQ126" s="936" t="s">
        <v>139</v>
      </c>
      <c r="DR126" s="936"/>
      <c r="DS126" s="936"/>
      <c r="DT126" s="936"/>
      <c r="DU126" s="936"/>
      <c r="DV126" s="937" t="s">
        <v>139</v>
      </c>
      <c r="DW126" s="937"/>
      <c r="DX126" s="937"/>
      <c r="DY126" s="937"/>
      <c r="DZ126" s="938"/>
    </row>
    <row r="127" spans="1:130" s="216" customFormat="1" ht="26.25" customHeight="1" x14ac:dyDescent="0.15">
      <c r="A127" s="1068"/>
      <c r="B127" s="961"/>
      <c r="C127" s="983" t="s">
        <v>449</v>
      </c>
      <c r="D127" s="975"/>
      <c r="E127" s="975"/>
      <c r="F127" s="975"/>
      <c r="G127" s="975"/>
      <c r="H127" s="975"/>
      <c r="I127" s="975"/>
      <c r="J127" s="975"/>
      <c r="K127" s="975"/>
      <c r="L127" s="975"/>
      <c r="M127" s="975"/>
      <c r="N127" s="975"/>
      <c r="O127" s="975"/>
      <c r="P127" s="975"/>
      <c r="Q127" s="975"/>
      <c r="R127" s="975"/>
      <c r="S127" s="975"/>
      <c r="T127" s="975"/>
      <c r="U127" s="975"/>
      <c r="V127" s="975"/>
      <c r="W127" s="975"/>
      <c r="X127" s="975"/>
      <c r="Y127" s="975"/>
      <c r="Z127" s="976"/>
      <c r="AA127" s="968" t="s">
        <v>139</v>
      </c>
      <c r="AB127" s="969"/>
      <c r="AC127" s="969"/>
      <c r="AD127" s="969"/>
      <c r="AE127" s="970"/>
      <c r="AF127" s="971" t="s">
        <v>139</v>
      </c>
      <c r="AG127" s="969"/>
      <c r="AH127" s="969"/>
      <c r="AI127" s="969"/>
      <c r="AJ127" s="970"/>
      <c r="AK127" s="971" t="s">
        <v>447</v>
      </c>
      <c r="AL127" s="969"/>
      <c r="AM127" s="969"/>
      <c r="AN127" s="969"/>
      <c r="AO127" s="970"/>
      <c r="AP127" s="972" t="s">
        <v>139</v>
      </c>
      <c r="AQ127" s="973"/>
      <c r="AR127" s="973"/>
      <c r="AS127" s="973"/>
      <c r="AT127" s="974"/>
      <c r="AU127" s="218"/>
      <c r="AV127" s="218"/>
      <c r="AW127" s="218"/>
      <c r="AX127" s="1041" t="s">
        <v>450</v>
      </c>
      <c r="AY127" s="1042"/>
      <c r="AZ127" s="1042"/>
      <c r="BA127" s="1042"/>
      <c r="BB127" s="1042"/>
      <c r="BC127" s="1042"/>
      <c r="BD127" s="1042"/>
      <c r="BE127" s="1043"/>
      <c r="BF127" s="1044" t="s">
        <v>451</v>
      </c>
      <c r="BG127" s="1042"/>
      <c r="BH127" s="1042"/>
      <c r="BI127" s="1042"/>
      <c r="BJ127" s="1042"/>
      <c r="BK127" s="1042"/>
      <c r="BL127" s="1043"/>
      <c r="BM127" s="1044" t="s">
        <v>452</v>
      </c>
      <c r="BN127" s="1042"/>
      <c r="BO127" s="1042"/>
      <c r="BP127" s="1042"/>
      <c r="BQ127" s="1042"/>
      <c r="BR127" s="1042"/>
      <c r="BS127" s="1043"/>
      <c r="BT127" s="1044" t="s">
        <v>453</v>
      </c>
      <c r="BU127" s="1042"/>
      <c r="BV127" s="1042"/>
      <c r="BW127" s="1042"/>
      <c r="BX127" s="1042"/>
      <c r="BY127" s="1042"/>
      <c r="BZ127" s="1065"/>
      <c r="CA127" s="218"/>
      <c r="CB127" s="218"/>
      <c r="CC127" s="218"/>
      <c r="CD127" s="241"/>
      <c r="CE127" s="241"/>
      <c r="CF127" s="241"/>
      <c r="CG127" s="218"/>
      <c r="CH127" s="218"/>
      <c r="CI127" s="218"/>
      <c r="CJ127" s="240"/>
      <c r="CK127" s="1033"/>
      <c r="CL127" s="1020"/>
      <c r="CM127" s="1020"/>
      <c r="CN127" s="1020"/>
      <c r="CO127" s="1021"/>
      <c r="CP127" s="932" t="s">
        <v>454</v>
      </c>
      <c r="CQ127" s="933"/>
      <c r="CR127" s="933"/>
      <c r="CS127" s="933"/>
      <c r="CT127" s="933"/>
      <c r="CU127" s="933"/>
      <c r="CV127" s="933"/>
      <c r="CW127" s="933"/>
      <c r="CX127" s="933"/>
      <c r="CY127" s="933"/>
      <c r="CZ127" s="933"/>
      <c r="DA127" s="933"/>
      <c r="DB127" s="933"/>
      <c r="DC127" s="933"/>
      <c r="DD127" s="933"/>
      <c r="DE127" s="933"/>
      <c r="DF127" s="934"/>
      <c r="DG127" s="935" t="s">
        <v>139</v>
      </c>
      <c r="DH127" s="936"/>
      <c r="DI127" s="936"/>
      <c r="DJ127" s="936"/>
      <c r="DK127" s="936"/>
      <c r="DL127" s="936" t="s">
        <v>139</v>
      </c>
      <c r="DM127" s="936"/>
      <c r="DN127" s="936"/>
      <c r="DO127" s="936"/>
      <c r="DP127" s="936"/>
      <c r="DQ127" s="936" t="s">
        <v>139</v>
      </c>
      <c r="DR127" s="936"/>
      <c r="DS127" s="936"/>
      <c r="DT127" s="936"/>
      <c r="DU127" s="936"/>
      <c r="DV127" s="937" t="s">
        <v>139</v>
      </c>
      <c r="DW127" s="937"/>
      <c r="DX127" s="937"/>
      <c r="DY127" s="937"/>
      <c r="DZ127" s="938"/>
    </row>
    <row r="128" spans="1:130" s="216" customFormat="1" ht="26.25" customHeight="1" thickBot="1" x14ac:dyDescent="0.2">
      <c r="A128" s="1051" t="s">
        <v>455</v>
      </c>
      <c r="B128" s="1052"/>
      <c r="C128" s="1052"/>
      <c r="D128" s="1052"/>
      <c r="E128" s="1052"/>
      <c r="F128" s="1052"/>
      <c r="G128" s="1052"/>
      <c r="H128" s="1052"/>
      <c r="I128" s="1052"/>
      <c r="J128" s="1052"/>
      <c r="K128" s="1052"/>
      <c r="L128" s="1052"/>
      <c r="M128" s="1052"/>
      <c r="N128" s="1052"/>
      <c r="O128" s="1052"/>
      <c r="P128" s="1052"/>
      <c r="Q128" s="1052"/>
      <c r="R128" s="1052"/>
      <c r="S128" s="1052"/>
      <c r="T128" s="1052"/>
      <c r="U128" s="1052"/>
      <c r="V128" s="1052"/>
      <c r="W128" s="1053" t="s">
        <v>456</v>
      </c>
      <c r="X128" s="1053"/>
      <c r="Y128" s="1053"/>
      <c r="Z128" s="1054"/>
      <c r="AA128" s="1055">
        <v>7290</v>
      </c>
      <c r="AB128" s="1056"/>
      <c r="AC128" s="1056"/>
      <c r="AD128" s="1056"/>
      <c r="AE128" s="1057"/>
      <c r="AF128" s="1058">
        <v>4650</v>
      </c>
      <c r="AG128" s="1056"/>
      <c r="AH128" s="1056"/>
      <c r="AI128" s="1056"/>
      <c r="AJ128" s="1057"/>
      <c r="AK128" s="1058">
        <v>4159</v>
      </c>
      <c r="AL128" s="1056"/>
      <c r="AM128" s="1056"/>
      <c r="AN128" s="1056"/>
      <c r="AO128" s="1057"/>
      <c r="AP128" s="1059"/>
      <c r="AQ128" s="1060"/>
      <c r="AR128" s="1060"/>
      <c r="AS128" s="1060"/>
      <c r="AT128" s="1061"/>
      <c r="AU128" s="218"/>
      <c r="AV128" s="218"/>
      <c r="AW128" s="218"/>
      <c r="AX128" s="906" t="s">
        <v>457</v>
      </c>
      <c r="AY128" s="907"/>
      <c r="AZ128" s="907"/>
      <c r="BA128" s="907"/>
      <c r="BB128" s="907"/>
      <c r="BC128" s="907"/>
      <c r="BD128" s="907"/>
      <c r="BE128" s="908"/>
      <c r="BF128" s="1062" t="s">
        <v>139</v>
      </c>
      <c r="BG128" s="1063"/>
      <c r="BH128" s="1063"/>
      <c r="BI128" s="1063"/>
      <c r="BJ128" s="1063"/>
      <c r="BK128" s="1063"/>
      <c r="BL128" s="1064"/>
      <c r="BM128" s="1062">
        <v>14.96</v>
      </c>
      <c r="BN128" s="1063"/>
      <c r="BO128" s="1063"/>
      <c r="BP128" s="1063"/>
      <c r="BQ128" s="1063"/>
      <c r="BR128" s="1063"/>
      <c r="BS128" s="1064"/>
      <c r="BT128" s="1062">
        <v>20</v>
      </c>
      <c r="BU128" s="1063"/>
      <c r="BV128" s="1063"/>
      <c r="BW128" s="1063"/>
      <c r="BX128" s="1063"/>
      <c r="BY128" s="1063"/>
      <c r="BZ128" s="1086"/>
      <c r="CA128" s="241"/>
      <c r="CB128" s="241"/>
      <c r="CC128" s="241"/>
      <c r="CD128" s="241"/>
      <c r="CE128" s="241"/>
      <c r="CF128" s="241"/>
      <c r="CG128" s="218"/>
      <c r="CH128" s="218"/>
      <c r="CI128" s="218"/>
      <c r="CJ128" s="240"/>
      <c r="CK128" s="1034"/>
      <c r="CL128" s="1035"/>
      <c r="CM128" s="1035"/>
      <c r="CN128" s="1035"/>
      <c r="CO128" s="1036"/>
      <c r="CP128" s="1045" t="s">
        <v>458</v>
      </c>
      <c r="CQ128" s="736"/>
      <c r="CR128" s="736"/>
      <c r="CS128" s="736"/>
      <c r="CT128" s="736"/>
      <c r="CU128" s="736"/>
      <c r="CV128" s="736"/>
      <c r="CW128" s="736"/>
      <c r="CX128" s="736"/>
      <c r="CY128" s="736"/>
      <c r="CZ128" s="736"/>
      <c r="DA128" s="736"/>
      <c r="DB128" s="736"/>
      <c r="DC128" s="736"/>
      <c r="DD128" s="736"/>
      <c r="DE128" s="736"/>
      <c r="DF128" s="1046"/>
      <c r="DG128" s="1047" t="s">
        <v>444</v>
      </c>
      <c r="DH128" s="1048"/>
      <c r="DI128" s="1048"/>
      <c r="DJ128" s="1048"/>
      <c r="DK128" s="1048"/>
      <c r="DL128" s="1048" t="s">
        <v>139</v>
      </c>
      <c r="DM128" s="1048"/>
      <c r="DN128" s="1048"/>
      <c r="DO128" s="1048"/>
      <c r="DP128" s="1048"/>
      <c r="DQ128" s="1048" t="s">
        <v>139</v>
      </c>
      <c r="DR128" s="1048"/>
      <c r="DS128" s="1048"/>
      <c r="DT128" s="1048"/>
      <c r="DU128" s="1048"/>
      <c r="DV128" s="1049" t="s">
        <v>139</v>
      </c>
      <c r="DW128" s="1049"/>
      <c r="DX128" s="1049"/>
      <c r="DY128" s="1049"/>
      <c r="DZ128" s="1050"/>
    </row>
    <row r="129" spans="1:131" s="216" customFormat="1" ht="26.25" customHeight="1" x14ac:dyDescent="0.15">
      <c r="A129" s="944" t="s">
        <v>107</v>
      </c>
      <c r="B129" s="945"/>
      <c r="C129" s="945"/>
      <c r="D129" s="945"/>
      <c r="E129" s="945"/>
      <c r="F129" s="945"/>
      <c r="G129" s="945"/>
      <c r="H129" s="945"/>
      <c r="I129" s="945"/>
      <c r="J129" s="945"/>
      <c r="K129" s="945"/>
      <c r="L129" s="945"/>
      <c r="M129" s="945"/>
      <c r="N129" s="945"/>
      <c r="O129" s="945"/>
      <c r="P129" s="945"/>
      <c r="Q129" s="945"/>
      <c r="R129" s="945"/>
      <c r="S129" s="945"/>
      <c r="T129" s="945"/>
      <c r="U129" s="945"/>
      <c r="V129" s="945"/>
      <c r="W129" s="1080" t="s">
        <v>459</v>
      </c>
      <c r="X129" s="1081"/>
      <c r="Y129" s="1081"/>
      <c r="Z129" s="1082"/>
      <c r="AA129" s="968">
        <v>4617901</v>
      </c>
      <c r="AB129" s="969"/>
      <c r="AC129" s="969"/>
      <c r="AD129" s="969"/>
      <c r="AE129" s="970"/>
      <c r="AF129" s="971">
        <v>5187867</v>
      </c>
      <c r="AG129" s="969"/>
      <c r="AH129" s="969"/>
      <c r="AI129" s="969"/>
      <c r="AJ129" s="970"/>
      <c r="AK129" s="971">
        <v>5063666</v>
      </c>
      <c r="AL129" s="969"/>
      <c r="AM129" s="969"/>
      <c r="AN129" s="969"/>
      <c r="AO129" s="970"/>
      <c r="AP129" s="1083"/>
      <c r="AQ129" s="1084"/>
      <c r="AR129" s="1084"/>
      <c r="AS129" s="1084"/>
      <c r="AT129" s="1085"/>
      <c r="AU129" s="219"/>
      <c r="AV129" s="219"/>
      <c r="AW129" s="219"/>
      <c r="AX129" s="1075" t="s">
        <v>460</v>
      </c>
      <c r="AY129" s="933"/>
      <c r="AZ129" s="933"/>
      <c r="BA129" s="933"/>
      <c r="BB129" s="933"/>
      <c r="BC129" s="933"/>
      <c r="BD129" s="933"/>
      <c r="BE129" s="934"/>
      <c r="BF129" s="1076" t="s">
        <v>139</v>
      </c>
      <c r="BG129" s="1077"/>
      <c r="BH129" s="1077"/>
      <c r="BI129" s="1077"/>
      <c r="BJ129" s="1077"/>
      <c r="BK129" s="1077"/>
      <c r="BL129" s="1078"/>
      <c r="BM129" s="1076">
        <v>19.96</v>
      </c>
      <c r="BN129" s="1077"/>
      <c r="BO129" s="1077"/>
      <c r="BP129" s="1077"/>
      <c r="BQ129" s="1077"/>
      <c r="BR129" s="1077"/>
      <c r="BS129" s="1078"/>
      <c r="BT129" s="1076">
        <v>30</v>
      </c>
      <c r="BU129" s="1077"/>
      <c r="BV129" s="1077"/>
      <c r="BW129" s="1077"/>
      <c r="BX129" s="1077"/>
      <c r="BY129" s="1077"/>
      <c r="BZ129" s="1079"/>
      <c r="CA129" s="242"/>
      <c r="CB129" s="242"/>
      <c r="CC129" s="242"/>
      <c r="CD129" s="242"/>
      <c r="CE129" s="242"/>
      <c r="CF129" s="242"/>
      <c r="CG129" s="242"/>
      <c r="CH129" s="242"/>
      <c r="CI129" s="242"/>
      <c r="CJ129" s="242"/>
      <c r="CK129" s="242"/>
      <c r="CL129" s="242"/>
      <c r="CM129" s="242"/>
      <c r="CN129" s="242"/>
      <c r="CO129" s="242"/>
      <c r="CP129" s="242"/>
      <c r="CQ129" s="242"/>
      <c r="CR129" s="242"/>
      <c r="CS129" s="242"/>
      <c r="CT129" s="242"/>
      <c r="CU129" s="242"/>
      <c r="CV129" s="242"/>
      <c r="CW129" s="242"/>
      <c r="CX129" s="242"/>
      <c r="CY129" s="242"/>
      <c r="CZ129" s="242"/>
      <c r="DA129" s="242"/>
      <c r="DB129" s="242"/>
      <c r="DC129" s="242"/>
      <c r="DD129" s="242"/>
      <c r="DE129" s="242"/>
      <c r="DF129" s="242"/>
      <c r="DG129" s="242"/>
      <c r="DH129" s="242"/>
      <c r="DI129" s="242"/>
      <c r="DJ129" s="242"/>
      <c r="DK129" s="242"/>
      <c r="DL129" s="242"/>
      <c r="DM129" s="242"/>
      <c r="DN129" s="242"/>
      <c r="DO129" s="242"/>
      <c r="DP129" s="219"/>
      <c r="DQ129" s="219"/>
      <c r="DR129" s="219"/>
      <c r="DS129" s="219"/>
      <c r="DT129" s="219"/>
      <c r="DU129" s="219"/>
      <c r="DV129" s="219"/>
      <c r="DW129" s="219"/>
      <c r="DX129" s="219"/>
      <c r="DY129" s="219"/>
      <c r="DZ129" s="219"/>
    </row>
    <row r="130" spans="1:131" s="216" customFormat="1" ht="26.25" customHeight="1" x14ac:dyDescent="0.15">
      <c r="A130" s="944" t="s">
        <v>461</v>
      </c>
      <c r="B130" s="945"/>
      <c r="C130" s="945"/>
      <c r="D130" s="945"/>
      <c r="E130" s="945"/>
      <c r="F130" s="945"/>
      <c r="G130" s="945"/>
      <c r="H130" s="945"/>
      <c r="I130" s="945"/>
      <c r="J130" s="945"/>
      <c r="K130" s="945"/>
      <c r="L130" s="945"/>
      <c r="M130" s="945"/>
      <c r="N130" s="945"/>
      <c r="O130" s="945"/>
      <c r="P130" s="945"/>
      <c r="Q130" s="945"/>
      <c r="R130" s="945"/>
      <c r="S130" s="945"/>
      <c r="T130" s="945"/>
      <c r="U130" s="945"/>
      <c r="V130" s="945"/>
      <c r="W130" s="1080" t="s">
        <v>462</v>
      </c>
      <c r="X130" s="1081"/>
      <c r="Y130" s="1081"/>
      <c r="Z130" s="1082"/>
      <c r="AA130" s="968">
        <v>977664</v>
      </c>
      <c r="AB130" s="969"/>
      <c r="AC130" s="969"/>
      <c r="AD130" s="969"/>
      <c r="AE130" s="970"/>
      <c r="AF130" s="971">
        <v>1031767</v>
      </c>
      <c r="AG130" s="969"/>
      <c r="AH130" s="969"/>
      <c r="AI130" s="969"/>
      <c r="AJ130" s="970"/>
      <c r="AK130" s="971">
        <v>1025221</v>
      </c>
      <c r="AL130" s="969"/>
      <c r="AM130" s="969"/>
      <c r="AN130" s="969"/>
      <c r="AO130" s="970"/>
      <c r="AP130" s="1083"/>
      <c r="AQ130" s="1084"/>
      <c r="AR130" s="1084"/>
      <c r="AS130" s="1084"/>
      <c r="AT130" s="1085"/>
      <c r="AU130" s="219"/>
      <c r="AV130" s="219"/>
      <c r="AW130" s="219"/>
      <c r="AX130" s="1075" t="s">
        <v>463</v>
      </c>
      <c r="AY130" s="933"/>
      <c r="AZ130" s="933"/>
      <c r="BA130" s="933"/>
      <c r="BB130" s="933"/>
      <c r="BC130" s="933"/>
      <c r="BD130" s="933"/>
      <c r="BE130" s="934"/>
      <c r="BF130" s="1111">
        <v>12.3</v>
      </c>
      <c r="BG130" s="1112"/>
      <c r="BH130" s="1112"/>
      <c r="BI130" s="1112"/>
      <c r="BJ130" s="1112"/>
      <c r="BK130" s="1112"/>
      <c r="BL130" s="1113"/>
      <c r="BM130" s="1111">
        <v>25</v>
      </c>
      <c r="BN130" s="1112"/>
      <c r="BO130" s="1112"/>
      <c r="BP130" s="1112"/>
      <c r="BQ130" s="1112"/>
      <c r="BR130" s="1112"/>
      <c r="BS130" s="1113"/>
      <c r="BT130" s="1111">
        <v>35</v>
      </c>
      <c r="BU130" s="1112"/>
      <c r="BV130" s="1112"/>
      <c r="BW130" s="1112"/>
      <c r="BX130" s="1112"/>
      <c r="BY130" s="1112"/>
      <c r="BZ130" s="1114"/>
      <c r="CA130" s="242"/>
      <c r="CB130" s="242"/>
      <c r="CC130" s="242"/>
      <c r="CD130" s="242"/>
      <c r="CE130" s="242"/>
      <c r="CF130" s="242"/>
      <c r="CG130" s="242"/>
      <c r="CH130" s="242"/>
      <c r="CI130" s="242"/>
      <c r="CJ130" s="242"/>
      <c r="CK130" s="242"/>
      <c r="CL130" s="242"/>
      <c r="CM130" s="242"/>
      <c r="CN130" s="242"/>
      <c r="CO130" s="242"/>
      <c r="CP130" s="242"/>
      <c r="CQ130" s="242"/>
      <c r="CR130" s="242"/>
      <c r="CS130" s="242"/>
      <c r="CT130" s="242"/>
      <c r="CU130" s="242"/>
      <c r="CV130" s="242"/>
      <c r="CW130" s="242"/>
      <c r="CX130" s="242"/>
      <c r="CY130" s="242"/>
      <c r="CZ130" s="242"/>
      <c r="DA130" s="242"/>
      <c r="DB130" s="242"/>
      <c r="DC130" s="242"/>
      <c r="DD130" s="242"/>
      <c r="DE130" s="242"/>
      <c r="DF130" s="242"/>
      <c r="DG130" s="242"/>
      <c r="DH130" s="242"/>
      <c r="DI130" s="242"/>
      <c r="DJ130" s="242"/>
      <c r="DK130" s="242"/>
      <c r="DL130" s="242"/>
      <c r="DM130" s="242"/>
      <c r="DN130" s="242"/>
      <c r="DO130" s="242"/>
      <c r="DP130" s="219"/>
      <c r="DQ130" s="219"/>
      <c r="DR130" s="219"/>
      <c r="DS130" s="219"/>
      <c r="DT130" s="219"/>
      <c r="DU130" s="219"/>
      <c r="DV130" s="219"/>
      <c r="DW130" s="219"/>
      <c r="DX130" s="219"/>
      <c r="DY130" s="219"/>
      <c r="DZ130" s="219"/>
    </row>
    <row r="131" spans="1:131" s="216" customFormat="1" ht="26.25" customHeight="1" thickBot="1" x14ac:dyDescent="0.2">
      <c r="A131" s="1115"/>
      <c r="B131" s="1116"/>
      <c r="C131" s="1116"/>
      <c r="D131" s="1116"/>
      <c r="E131" s="1116"/>
      <c r="F131" s="1116"/>
      <c r="G131" s="1116"/>
      <c r="H131" s="1116"/>
      <c r="I131" s="1116"/>
      <c r="J131" s="1116"/>
      <c r="K131" s="1116"/>
      <c r="L131" s="1116"/>
      <c r="M131" s="1116"/>
      <c r="N131" s="1116"/>
      <c r="O131" s="1116"/>
      <c r="P131" s="1116"/>
      <c r="Q131" s="1116"/>
      <c r="R131" s="1116"/>
      <c r="S131" s="1116"/>
      <c r="T131" s="1116"/>
      <c r="U131" s="1116"/>
      <c r="V131" s="1116"/>
      <c r="W131" s="1117" t="s">
        <v>464</v>
      </c>
      <c r="X131" s="1118"/>
      <c r="Y131" s="1118"/>
      <c r="Z131" s="1119"/>
      <c r="AA131" s="1014">
        <v>3640237</v>
      </c>
      <c r="AB131" s="996"/>
      <c r="AC131" s="996"/>
      <c r="AD131" s="996"/>
      <c r="AE131" s="997"/>
      <c r="AF131" s="995">
        <v>4156100</v>
      </c>
      <c r="AG131" s="996"/>
      <c r="AH131" s="996"/>
      <c r="AI131" s="996"/>
      <c r="AJ131" s="997"/>
      <c r="AK131" s="995">
        <v>4038445</v>
      </c>
      <c r="AL131" s="996"/>
      <c r="AM131" s="996"/>
      <c r="AN131" s="996"/>
      <c r="AO131" s="997"/>
      <c r="AP131" s="1120"/>
      <c r="AQ131" s="1121"/>
      <c r="AR131" s="1121"/>
      <c r="AS131" s="1121"/>
      <c r="AT131" s="1122"/>
      <c r="AU131" s="219"/>
      <c r="AV131" s="219"/>
      <c r="AW131" s="219"/>
      <c r="AX131" s="1093" t="s">
        <v>465</v>
      </c>
      <c r="AY131" s="736"/>
      <c r="AZ131" s="736"/>
      <c r="BA131" s="736"/>
      <c r="BB131" s="736"/>
      <c r="BC131" s="736"/>
      <c r="BD131" s="736"/>
      <c r="BE131" s="1046"/>
      <c r="BF131" s="1094">
        <v>19.600000000000001</v>
      </c>
      <c r="BG131" s="1095"/>
      <c r="BH131" s="1095"/>
      <c r="BI131" s="1095"/>
      <c r="BJ131" s="1095"/>
      <c r="BK131" s="1095"/>
      <c r="BL131" s="1096"/>
      <c r="BM131" s="1094">
        <v>350</v>
      </c>
      <c r="BN131" s="1095"/>
      <c r="BO131" s="1095"/>
      <c r="BP131" s="1095"/>
      <c r="BQ131" s="1095"/>
      <c r="BR131" s="1095"/>
      <c r="BS131" s="1096"/>
      <c r="BT131" s="1097"/>
      <c r="BU131" s="1098"/>
      <c r="BV131" s="1098"/>
      <c r="BW131" s="1098"/>
      <c r="BX131" s="1098"/>
      <c r="BY131" s="1098"/>
      <c r="BZ131" s="1099"/>
      <c r="CA131" s="242"/>
      <c r="CB131" s="242"/>
      <c r="CC131" s="242"/>
      <c r="CD131" s="242"/>
      <c r="CE131" s="242"/>
      <c r="CF131" s="242"/>
      <c r="CG131" s="242"/>
      <c r="CH131" s="242"/>
      <c r="CI131" s="242"/>
      <c r="CJ131" s="242"/>
      <c r="CK131" s="242"/>
      <c r="CL131" s="242"/>
      <c r="CM131" s="242"/>
      <c r="CN131" s="242"/>
      <c r="CO131" s="242"/>
      <c r="CP131" s="242"/>
      <c r="CQ131" s="242"/>
      <c r="CR131" s="242"/>
      <c r="CS131" s="242"/>
      <c r="CT131" s="242"/>
      <c r="CU131" s="242"/>
      <c r="CV131" s="242"/>
      <c r="CW131" s="242"/>
      <c r="CX131" s="242"/>
      <c r="CY131" s="242"/>
      <c r="CZ131" s="242"/>
      <c r="DA131" s="242"/>
      <c r="DB131" s="242"/>
      <c r="DC131" s="242"/>
      <c r="DD131" s="242"/>
      <c r="DE131" s="242"/>
      <c r="DF131" s="242"/>
      <c r="DG131" s="242"/>
      <c r="DH131" s="242"/>
      <c r="DI131" s="242"/>
      <c r="DJ131" s="242"/>
      <c r="DK131" s="242"/>
      <c r="DL131" s="242"/>
      <c r="DM131" s="242"/>
      <c r="DN131" s="242"/>
      <c r="DO131" s="242"/>
      <c r="DP131" s="219"/>
      <c r="DQ131" s="219"/>
      <c r="DR131" s="219"/>
      <c r="DS131" s="219"/>
      <c r="DT131" s="219"/>
      <c r="DU131" s="219"/>
      <c r="DV131" s="219"/>
      <c r="DW131" s="219"/>
      <c r="DX131" s="219"/>
      <c r="DY131" s="219"/>
      <c r="DZ131" s="219"/>
    </row>
    <row r="132" spans="1:131" s="216" customFormat="1" ht="26.25" customHeight="1" x14ac:dyDescent="0.15">
      <c r="A132" s="1100" t="s">
        <v>466</v>
      </c>
      <c r="B132" s="1101"/>
      <c r="C132" s="1101"/>
      <c r="D132" s="1101"/>
      <c r="E132" s="1101"/>
      <c r="F132" s="1101"/>
      <c r="G132" s="1101"/>
      <c r="H132" s="1101"/>
      <c r="I132" s="1101"/>
      <c r="J132" s="1101"/>
      <c r="K132" s="1101"/>
      <c r="L132" s="1101"/>
      <c r="M132" s="1101"/>
      <c r="N132" s="1101"/>
      <c r="O132" s="1101"/>
      <c r="P132" s="1101"/>
      <c r="Q132" s="1101"/>
      <c r="R132" s="1101"/>
      <c r="S132" s="1101"/>
      <c r="T132" s="1101"/>
      <c r="U132" s="1101"/>
      <c r="V132" s="1104" t="s">
        <v>467</v>
      </c>
      <c r="W132" s="1104"/>
      <c r="X132" s="1104"/>
      <c r="Y132" s="1104"/>
      <c r="Z132" s="1105"/>
      <c r="AA132" s="1106">
        <v>13.616283770000001</v>
      </c>
      <c r="AB132" s="1107"/>
      <c r="AC132" s="1107"/>
      <c r="AD132" s="1107"/>
      <c r="AE132" s="1108"/>
      <c r="AF132" s="1109">
        <v>11.29604677</v>
      </c>
      <c r="AG132" s="1107"/>
      <c r="AH132" s="1107"/>
      <c r="AI132" s="1107"/>
      <c r="AJ132" s="1108"/>
      <c r="AK132" s="1109">
        <v>12.087919980000001</v>
      </c>
      <c r="AL132" s="1107"/>
      <c r="AM132" s="1107"/>
      <c r="AN132" s="1107"/>
      <c r="AO132" s="1108"/>
      <c r="AP132" s="1011"/>
      <c r="AQ132" s="1012"/>
      <c r="AR132" s="1012"/>
      <c r="AS132" s="1012"/>
      <c r="AT132" s="1110"/>
      <c r="AU132" s="243"/>
      <c r="AV132" s="219"/>
      <c r="AW132" s="219"/>
      <c r="AX132" s="219"/>
      <c r="AY132" s="219"/>
      <c r="AZ132" s="219"/>
      <c r="BA132" s="219"/>
      <c r="BB132" s="219"/>
      <c r="BC132" s="219"/>
      <c r="BD132" s="219"/>
      <c r="BE132" s="219"/>
      <c r="BF132" s="219"/>
      <c r="BG132" s="219"/>
      <c r="BH132" s="219"/>
      <c r="BI132" s="219"/>
      <c r="BJ132" s="219"/>
      <c r="BK132" s="219"/>
      <c r="BL132" s="219"/>
      <c r="BM132" s="219"/>
      <c r="BN132" s="219"/>
      <c r="BO132" s="219"/>
      <c r="BP132" s="219"/>
      <c r="BQ132" s="219"/>
      <c r="BR132" s="219"/>
      <c r="BS132" s="220"/>
      <c r="BT132" s="219"/>
      <c r="BU132" s="219"/>
      <c r="BV132" s="219"/>
      <c r="BW132" s="219"/>
      <c r="BX132" s="219"/>
      <c r="BY132" s="219"/>
      <c r="BZ132" s="219"/>
      <c r="CA132" s="242"/>
      <c r="CB132" s="242"/>
      <c r="CC132" s="242"/>
      <c r="CD132" s="242"/>
      <c r="CE132" s="242"/>
      <c r="CF132" s="242"/>
      <c r="CG132" s="242"/>
      <c r="CH132" s="242"/>
      <c r="CI132" s="242"/>
      <c r="CJ132" s="242"/>
      <c r="CK132" s="242"/>
      <c r="CL132" s="242"/>
      <c r="CM132" s="242"/>
      <c r="CN132" s="242"/>
      <c r="CO132" s="242"/>
      <c r="CP132" s="242"/>
      <c r="CQ132" s="242"/>
      <c r="CR132" s="242"/>
      <c r="CS132" s="242"/>
      <c r="CT132" s="242"/>
      <c r="CU132" s="242"/>
      <c r="CV132" s="242"/>
      <c r="CW132" s="242"/>
      <c r="CX132" s="242"/>
      <c r="CY132" s="242"/>
      <c r="CZ132" s="242"/>
      <c r="DA132" s="242"/>
      <c r="DB132" s="242"/>
      <c r="DC132" s="242"/>
      <c r="DD132" s="242"/>
      <c r="DE132" s="242"/>
      <c r="DF132" s="242"/>
      <c r="DG132" s="242"/>
      <c r="DH132" s="242"/>
      <c r="DI132" s="242"/>
      <c r="DJ132" s="242"/>
      <c r="DK132" s="242"/>
      <c r="DL132" s="242"/>
      <c r="DM132" s="242"/>
      <c r="DN132" s="242"/>
      <c r="DO132" s="242"/>
      <c r="DP132" s="219"/>
      <c r="DQ132" s="219"/>
      <c r="DR132" s="219"/>
      <c r="DS132" s="219"/>
      <c r="DT132" s="219"/>
      <c r="DU132" s="219"/>
      <c r="DV132" s="219"/>
      <c r="DW132" s="219"/>
      <c r="DX132" s="219"/>
      <c r="DY132" s="219"/>
      <c r="DZ132" s="219"/>
    </row>
    <row r="133" spans="1:131" s="216" customFormat="1" ht="26.25" customHeight="1" thickBot="1" x14ac:dyDescent="0.2">
      <c r="A133" s="1102"/>
      <c r="B133" s="1103"/>
      <c r="C133" s="1103"/>
      <c r="D133" s="1103"/>
      <c r="E133" s="1103"/>
      <c r="F133" s="1103"/>
      <c r="G133" s="1103"/>
      <c r="H133" s="1103"/>
      <c r="I133" s="1103"/>
      <c r="J133" s="1103"/>
      <c r="K133" s="1103"/>
      <c r="L133" s="1103"/>
      <c r="M133" s="1103"/>
      <c r="N133" s="1103"/>
      <c r="O133" s="1103"/>
      <c r="P133" s="1103"/>
      <c r="Q133" s="1103"/>
      <c r="R133" s="1103"/>
      <c r="S133" s="1103"/>
      <c r="T133" s="1103"/>
      <c r="U133" s="1103"/>
      <c r="V133" s="1087" t="s">
        <v>468</v>
      </c>
      <c r="W133" s="1087"/>
      <c r="X133" s="1087"/>
      <c r="Y133" s="1087"/>
      <c r="Z133" s="1088"/>
      <c r="AA133" s="1089">
        <v>12.6</v>
      </c>
      <c r="AB133" s="1090"/>
      <c r="AC133" s="1090"/>
      <c r="AD133" s="1090"/>
      <c r="AE133" s="1091"/>
      <c r="AF133" s="1089">
        <v>12.4</v>
      </c>
      <c r="AG133" s="1090"/>
      <c r="AH133" s="1090"/>
      <c r="AI133" s="1090"/>
      <c r="AJ133" s="1091"/>
      <c r="AK133" s="1089">
        <v>12.3</v>
      </c>
      <c r="AL133" s="1090"/>
      <c r="AM133" s="1090"/>
      <c r="AN133" s="1090"/>
      <c r="AO133" s="1091"/>
      <c r="AP133" s="1038"/>
      <c r="AQ133" s="1039"/>
      <c r="AR133" s="1039"/>
      <c r="AS133" s="1039"/>
      <c r="AT133" s="1092"/>
      <c r="AU133" s="219"/>
      <c r="AV133" s="219"/>
      <c r="AW133" s="219"/>
      <c r="AX133" s="219"/>
      <c r="AY133" s="219"/>
      <c r="AZ133" s="219"/>
      <c r="BA133" s="219"/>
      <c r="BB133" s="219"/>
      <c r="BC133" s="219"/>
      <c r="BD133" s="219"/>
      <c r="BE133" s="219"/>
      <c r="BF133" s="219"/>
      <c r="BG133" s="219"/>
      <c r="BH133" s="219"/>
      <c r="BI133" s="219"/>
      <c r="BJ133" s="219"/>
      <c r="BK133" s="219"/>
      <c r="BL133" s="219"/>
      <c r="BM133" s="219"/>
      <c r="BN133" s="242"/>
      <c r="BO133" s="242"/>
      <c r="BP133" s="242"/>
      <c r="BQ133" s="242"/>
      <c r="BR133" s="242"/>
      <c r="BS133" s="242"/>
      <c r="BT133" s="242"/>
      <c r="BU133" s="242"/>
      <c r="BV133" s="242"/>
      <c r="BW133" s="242"/>
      <c r="BX133" s="242"/>
      <c r="BY133" s="242"/>
      <c r="BZ133" s="242"/>
      <c r="CA133" s="242"/>
      <c r="CB133" s="242"/>
      <c r="CC133" s="242"/>
      <c r="CD133" s="242"/>
      <c r="CE133" s="242"/>
      <c r="CF133" s="242"/>
      <c r="CG133" s="242"/>
      <c r="CH133" s="242"/>
      <c r="CI133" s="242"/>
      <c r="CJ133" s="242"/>
      <c r="CK133" s="242"/>
      <c r="CL133" s="242"/>
      <c r="CM133" s="242"/>
      <c r="CN133" s="242"/>
      <c r="CO133" s="242"/>
      <c r="CP133" s="242"/>
      <c r="CQ133" s="242"/>
      <c r="CR133" s="242"/>
      <c r="CS133" s="242"/>
      <c r="CT133" s="242"/>
      <c r="CU133" s="242"/>
      <c r="CV133" s="242"/>
      <c r="CW133" s="242"/>
      <c r="CX133" s="242"/>
      <c r="CY133" s="242"/>
      <c r="CZ133" s="242"/>
      <c r="DA133" s="242"/>
      <c r="DB133" s="242"/>
      <c r="DC133" s="242"/>
      <c r="DD133" s="242"/>
      <c r="DE133" s="242"/>
      <c r="DF133" s="242"/>
      <c r="DG133" s="242"/>
      <c r="DH133" s="242"/>
      <c r="DI133" s="242"/>
      <c r="DJ133" s="242"/>
      <c r="DK133" s="242"/>
      <c r="DL133" s="242"/>
      <c r="DM133" s="242"/>
      <c r="DN133" s="242"/>
      <c r="DO133" s="242"/>
      <c r="DP133" s="219"/>
      <c r="DQ133" s="219"/>
      <c r="DR133" s="219"/>
      <c r="DS133" s="219"/>
      <c r="DT133" s="219"/>
      <c r="DU133" s="219"/>
      <c r="DV133" s="219"/>
      <c r="DW133" s="219"/>
      <c r="DX133" s="219"/>
      <c r="DY133" s="219"/>
      <c r="DZ133" s="219"/>
    </row>
    <row r="134" spans="1:131" ht="11.25" customHeight="1" x14ac:dyDescent="0.15">
      <c r="A134" s="244"/>
      <c r="B134" s="244"/>
      <c r="C134" s="244"/>
      <c r="D134" s="244"/>
      <c r="E134" s="244"/>
      <c r="F134" s="244"/>
      <c r="G134" s="244"/>
      <c r="H134" s="244"/>
      <c r="I134" s="244"/>
      <c r="J134" s="244"/>
      <c r="K134" s="244"/>
      <c r="L134" s="244"/>
      <c r="M134" s="244"/>
      <c r="N134" s="244"/>
      <c r="O134" s="244"/>
      <c r="P134" s="244"/>
      <c r="Q134" s="244"/>
      <c r="R134" s="244"/>
      <c r="S134" s="244"/>
      <c r="T134" s="244"/>
      <c r="U134" s="244"/>
      <c r="V134" s="244"/>
      <c r="W134" s="244"/>
      <c r="X134" s="244"/>
      <c r="Y134" s="244"/>
      <c r="Z134" s="244"/>
      <c r="AA134" s="244"/>
      <c r="AB134" s="244"/>
      <c r="AC134" s="244"/>
      <c r="AD134" s="244"/>
      <c r="AE134" s="244"/>
      <c r="AF134" s="244"/>
      <c r="AG134" s="244"/>
      <c r="AH134" s="244"/>
      <c r="AI134" s="244"/>
      <c r="AJ134" s="244"/>
      <c r="AK134" s="244"/>
      <c r="AL134" s="244"/>
      <c r="AM134" s="244"/>
      <c r="AN134" s="244"/>
      <c r="AO134" s="244"/>
      <c r="AP134" s="244"/>
      <c r="AQ134" s="244"/>
      <c r="AR134" s="244"/>
      <c r="AS134" s="244"/>
      <c r="AT134" s="244"/>
      <c r="AU134" s="219"/>
      <c r="AV134" s="219"/>
      <c r="AW134" s="219"/>
      <c r="AX134" s="219"/>
      <c r="AY134" s="219"/>
      <c r="AZ134" s="219"/>
      <c r="BA134" s="219"/>
      <c r="BB134" s="219"/>
      <c r="BC134" s="219"/>
      <c r="BD134" s="219"/>
      <c r="BE134" s="219"/>
      <c r="BF134" s="219"/>
      <c r="BG134" s="219"/>
      <c r="BH134" s="219"/>
      <c r="BI134" s="219"/>
      <c r="BJ134" s="219"/>
      <c r="BK134" s="219"/>
      <c r="BL134" s="219"/>
      <c r="BM134" s="219"/>
      <c r="BN134" s="242"/>
      <c r="BO134" s="242"/>
      <c r="BP134" s="242"/>
      <c r="BQ134" s="242"/>
      <c r="BR134" s="242"/>
      <c r="BS134" s="242"/>
      <c r="BT134" s="242"/>
      <c r="BU134" s="242"/>
      <c r="BV134" s="242"/>
      <c r="BW134" s="242"/>
      <c r="BX134" s="242"/>
      <c r="BY134" s="242"/>
      <c r="BZ134" s="242"/>
      <c r="CA134" s="242"/>
      <c r="CB134" s="242"/>
      <c r="CC134" s="242"/>
      <c r="CD134" s="242"/>
      <c r="CE134" s="242"/>
      <c r="CF134" s="242"/>
      <c r="CG134" s="242"/>
      <c r="CH134" s="242"/>
      <c r="CI134" s="242"/>
      <c r="CJ134" s="242"/>
      <c r="CK134" s="242"/>
      <c r="CL134" s="242"/>
      <c r="CM134" s="242"/>
      <c r="CN134" s="242"/>
      <c r="CO134" s="242"/>
      <c r="CP134" s="242"/>
      <c r="CQ134" s="242"/>
      <c r="CR134" s="242"/>
      <c r="CS134" s="242"/>
      <c r="CT134" s="242"/>
      <c r="CU134" s="242"/>
      <c r="CV134" s="242"/>
      <c r="CW134" s="242"/>
      <c r="CX134" s="242"/>
      <c r="CY134" s="242"/>
      <c r="CZ134" s="242"/>
      <c r="DA134" s="242"/>
      <c r="DB134" s="242"/>
      <c r="DC134" s="242"/>
      <c r="DD134" s="242"/>
      <c r="DE134" s="242"/>
      <c r="DF134" s="242"/>
      <c r="DG134" s="242"/>
      <c r="DH134" s="242"/>
      <c r="DI134" s="242"/>
      <c r="DJ134" s="242"/>
      <c r="DK134" s="242"/>
      <c r="DL134" s="242"/>
      <c r="DM134" s="242"/>
      <c r="DN134" s="242"/>
      <c r="DO134" s="242"/>
      <c r="DP134" s="219"/>
      <c r="DQ134" s="219"/>
      <c r="DR134" s="219"/>
      <c r="DS134" s="219"/>
      <c r="DT134" s="219"/>
      <c r="DU134" s="219"/>
      <c r="DV134" s="219"/>
      <c r="DW134" s="219"/>
      <c r="DX134" s="219"/>
      <c r="DY134" s="219"/>
      <c r="DZ134" s="219"/>
      <c r="EA134" s="216"/>
    </row>
    <row r="135" spans="1:131" ht="14.25" hidden="1" x14ac:dyDescent="0.15">
      <c r="AU135" s="244"/>
      <c r="AV135" s="244"/>
      <c r="AW135" s="244"/>
      <c r="AX135" s="244"/>
      <c r="AY135" s="244"/>
      <c r="AZ135" s="244"/>
      <c r="BA135" s="244"/>
      <c r="BB135" s="244"/>
      <c r="BC135" s="244"/>
      <c r="BD135" s="244"/>
      <c r="BE135" s="244"/>
      <c r="BF135" s="244"/>
      <c r="BG135" s="244"/>
      <c r="BH135" s="244"/>
      <c r="BI135" s="244"/>
      <c r="BJ135" s="244"/>
      <c r="BK135" s="244"/>
      <c r="BL135" s="244"/>
      <c r="BM135" s="244"/>
      <c r="BN135" s="244"/>
      <c r="BO135" s="244"/>
      <c r="BP135" s="244"/>
      <c r="BQ135" s="244"/>
      <c r="BR135" s="244"/>
      <c r="BS135" s="244"/>
      <c r="BT135" s="244"/>
      <c r="BU135" s="244"/>
      <c r="BV135" s="244"/>
      <c r="BW135" s="244"/>
      <c r="BX135" s="244"/>
      <c r="BY135" s="244"/>
      <c r="BZ135" s="244"/>
      <c r="CA135" s="244"/>
      <c r="CB135" s="244"/>
      <c r="CC135" s="244"/>
      <c r="CD135" s="244"/>
      <c r="CE135" s="244"/>
      <c r="CF135" s="244"/>
      <c r="CG135" s="244"/>
      <c r="CH135" s="244"/>
      <c r="CI135" s="244"/>
      <c r="CJ135" s="244"/>
      <c r="CK135" s="244"/>
      <c r="CL135" s="244"/>
      <c r="CM135" s="244"/>
      <c r="CN135" s="244"/>
      <c r="CO135" s="244"/>
      <c r="CP135" s="244"/>
      <c r="CQ135" s="244"/>
      <c r="CR135" s="244"/>
      <c r="CS135" s="244"/>
      <c r="CT135" s="244"/>
      <c r="CU135" s="244"/>
      <c r="CV135" s="244"/>
      <c r="CW135" s="244"/>
      <c r="CX135" s="244"/>
      <c r="CY135" s="244"/>
      <c r="CZ135" s="244"/>
      <c r="DA135" s="244"/>
      <c r="DB135" s="244"/>
      <c r="DC135" s="244"/>
      <c r="DD135" s="244"/>
      <c r="DE135" s="244"/>
      <c r="DF135" s="244"/>
      <c r="DG135" s="244"/>
      <c r="DH135" s="244"/>
      <c r="DI135" s="244"/>
      <c r="DJ135" s="244"/>
      <c r="DK135" s="244"/>
      <c r="DL135" s="244"/>
      <c r="DM135" s="244"/>
      <c r="DN135" s="244"/>
      <c r="DO135" s="244"/>
      <c r="DP135" s="244"/>
      <c r="DQ135" s="244"/>
      <c r="DR135" s="244"/>
      <c r="DS135" s="244"/>
      <c r="DT135" s="244"/>
      <c r="DU135" s="244"/>
      <c r="DV135" s="244"/>
      <c r="DW135" s="244"/>
      <c r="DX135" s="244"/>
      <c r="DY135" s="244"/>
      <c r="DZ135" s="244"/>
    </row>
  </sheetData>
  <sheetProtection algorithmName="SHA-512" hashValue="JNGsF3BEntNHhpbY7Ca+BKhTpqMj/YR2WKrqsceCg5ik5vtYdHV0jMHf5v8mzq4vQnnhLWySgrrOVE/gICJ3/w==" saltValue="w3KY+OGnMpeBCJVgHrZr0g=="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70" zoomScaleNormal="85" zoomScaleSheetLayoutView="70" workbookViewId="0"/>
  </sheetViews>
  <sheetFormatPr defaultColWidth="0" defaultRowHeight="13.5" customHeight="1" zeroHeight="1" x14ac:dyDescent="0.15"/>
  <cols>
    <col min="1" max="120" width="2.75" style="246" customWidth="1"/>
    <col min="121" max="121" width="0" style="245" hidden="1" customWidth="1"/>
    <col min="122" max="16384" width="9" style="245" hidden="1"/>
  </cols>
  <sheetData>
    <row r="1" spans="1:120" x14ac:dyDescent="0.15">
      <c r="A1" s="245"/>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45"/>
    </row>
    <row r="17" spans="119:120" x14ac:dyDescent="0.15">
      <c r="DP17" s="245"/>
    </row>
    <row r="18" spans="119:120" x14ac:dyDescent="0.15"/>
    <row r="19" spans="119:120" x14ac:dyDescent="0.15"/>
    <row r="20" spans="119:120" x14ac:dyDescent="0.15">
      <c r="DO20" s="245"/>
      <c r="DP20" s="245"/>
    </row>
    <row r="21" spans="119:120" x14ac:dyDescent="0.15">
      <c r="DP21" s="245"/>
    </row>
    <row r="22" spans="119:120" x14ac:dyDescent="0.15"/>
    <row r="23" spans="119:120" x14ac:dyDescent="0.15">
      <c r="DO23" s="245"/>
      <c r="DP23" s="245"/>
    </row>
    <row r="24" spans="119:120" x14ac:dyDescent="0.15">
      <c r="DP24" s="245"/>
    </row>
    <row r="25" spans="119:120" x14ac:dyDescent="0.15">
      <c r="DP25" s="245"/>
    </row>
    <row r="26" spans="119:120" x14ac:dyDescent="0.15">
      <c r="DO26" s="245"/>
      <c r="DP26" s="245"/>
    </row>
    <row r="27" spans="119:120" x14ac:dyDescent="0.15"/>
    <row r="28" spans="119:120" x14ac:dyDescent="0.15">
      <c r="DO28" s="245"/>
      <c r="DP28" s="245"/>
    </row>
    <row r="29" spans="119:120" x14ac:dyDescent="0.15">
      <c r="DP29" s="245"/>
    </row>
    <row r="30" spans="119:120" x14ac:dyDescent="0.15"/>
    <row r="31" spans="119:120" x14ac:dyDescent="0.15">
      <c r="DO31" s="245"/>
      <c r="DP31" s="245"/>
    </row>
    <row r="32" spans="119:120" x14ac:dyDescent="0.15"/>
    <row r="33" spans="98:120" x14ac:dyDescent="0.15">
      <c r="DO33" s="245"/>
      <c r="DP33" s="245"/>
    </row>
    <row r="34" spans="98:120" x14ac:dyDescent="0.15">
      <c r="DM34" s="245"/>
    </row>
    <row r="35" spans="98:120" x14ac:dyDescent="0.15">
      <c r="CT35" s="245"/>
      <c r="CU35" s="245"/>
      <c r="CV35" s="245"/>
      <c r="CY35" s="245"/>
      <c r="CZ35" s="245"/>
      <c r="DA35" s="245"/>
      <c r="DD35" s="245"/>
      <c r="DE35" s="245"/>
      <c r="DF35" s="245"/>
      <c r="DI35" s="245"/>
      <c r="DJ35" s="245"/>
      <c r="DK35" s="245"/>
      <c r="DM35" s="245"/>
      <c r="DN35" s="245"/>
      <c r="DO35" s="245"/>
      <c r="DP35" s="245"/>
    </row>
    <row r="36" spans="98:120" x14ac:dyDescent="0.15"/>
    <row r="37" spans="98:120" x14ac:dyDescent="0.15">
      <c r="CW37" s="245"/>
      <c r="DB37" s="245"/>
      <c r="DG37" s="245"/>
      <c r="DL37" s="245"/>
      <c r="DP37" s="245"/>
    </row>
    <row r="38" spans="98:120" x14ac:dyDescent="0.15">
      <c r="CT38" s="245"/>
      <c r="CU38" s="245"/>
      <c r="CV38" s="245"/>
      <c r="CW38" s="245"/>
      <c r="CY38" s="245"/>
      <c r="CZ38" s="245"/>
      <c r="DA38" s="245"/>
      <c r="DB38" s="245"/>
      <c r="DD38" s="245"/>
      <c r="DE38" s="245"/>
      <c r="DF38" s="245"/>
      <c r="DG38" s="245"/>
      <c r="DI38" s="245"/>
      <c r="DJ38" s="245"/>
      <c r="DK38" s="245"/>
      <c r="DL38" s="245"/>
      <c r="DN38" s="245"/>
      <c r="DO38" s="245"/>
      <c r="DP38" s="24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45"/>
      <c r="DO49" s="245"/>
      <c r="DP49" s="24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45"/>
      <c r="CS63" s="245"/>
      <c r="CX63" s="245"/>
      <c r="DC63" s="245"/>
      <c r="DH63" s="245"/>
    </row>
    <row r="64" spans="22:120" x14ac:dyDescent="0.15">
      <c r="V64" s="245"/>
    </row>
    <row r="65" spans="15:120" x14ac:dyDescent="0.15">
      <c r="X65" s="245"/>
      <c r="Z65" s="245"/>
      <c r="AA65" s="245"/>
      <c r="AB65" s="245"/>
      <c r="AC65" s="245"/>
      <c r="AD65" s="245"/>
      <c r="AE65" s="245"/>
      <c r="AF65" s="245"/>
      <c r="AG65" s="245"/>
      <c r="AH65" s="245"/>
      <c r="AI65" s="245"/>
      <c r="AJ65" s="245"/>
      <c r="AK65" s="245"/>
      <c r="AL65" s="245"/>
      <c r="AM65" s="245"/>
      <c r="AN65" s="245"/>
      <c r="AO65" s="245"/>
      <c r="AP65" s="245"/>
      <c r="AQ65" s="245"/>
      <c r="AR65" s="245"/>
      <c r="AS65" s="245"/>
      <c r="AT65" s="245"/>
      <c r="AU65" s="245"/>
      <c r="AV65" s="245"/>
      <c r="AW65" s="245"/>
      <c r="AX65" s="245"/>
      <c r="AY65" s="245"/>
      <c r="AZ65" s="245"/>
      <c r="BA65" s="245"/>
      <c r="BB65" s="245"/>
      <c r="BC65" s="245"/>
      <c r="BD65" s="245"/>
      <c r="BE65" s="245"/>
      <c r="BF65" s="245"/>
      <c r="BG65" s="245"/>
      <c r="BH65" s="245"/>
      <c r="BI65" s="245"/>
      <c r="BJ65" s="245"/>
      <c r="BK65" s="245"/>
      <c r="BL65" s="245"/>
      <c r="BM65" s="245"/>
      <c r="BN65" s="245"/>
      <c r="BO65" s="245"/>
      <c r="BP65" s="245"/>
      <c r="BQ65" s="245"/>
      <c r="BR65" s="245"/>
      <c r="BS65" s="245"/>
      <c r="BT65" s="245"/>
      <c r="BU65" s="245"/>
      <c r="BV65" s="245"/>
      <c r="BW65" s="245"/>
      <c r="BX65" s="245"/>
      <c r="BY65" s="245"/>
      <c r="BZ65" s="245"/>
      <c r="CA65" s="245"/>
      <c r="CB65" s="245"/>
      <c r="CC65" s="245"/>
      <c r="CD65" s="245"/>
      <c r="CE65" s="245"/>
      <c r="CF65" s="245"/>
      <c r="CG65" s="245"/>
      <c r="CH65" s="245"/>
      <c r="CI65" s="245"/>
      <c r="CJ65" s="245"/>
      <c r="CK65" s="245"/>
      <c r="CL65" s="245"/>
      <c r="CM65" s="245"/>
      <c r="CN65" s="245"/>
      <c r="CO65" s="245"/>
      <c r="CP65" s="245"/>
      <c r="CQ65" s="245"/>
      <c r="CR65" s="245"/>
      <c r="CU65" s="245"/>
      <c r="CZ65" s="245"/>
      <c r="DE65" s="245"/>
      <c r="DJ65" s="245"/>
    </row>
    <row r="66" spans="15:120" x14ac:dyDescent="0.15">
      <c r="Q66" s="245"/>
      <c r="S66" s="245"/>
      <c r="U66" s="245"/>
      <c r="DM66" s="245"/>
    </row>
    <row r="67" spans="15:120" x14ac:dyDescent="0.15">
      <c r="O67" s="245"/>
      <c r="P67" s="245"/>
      <c r="R67" s="245"/>
      <c r="T67" s="245"/>
      <c r="Y67" s="245"/>
      <c r="CT67" s="245"/>
      <c r="CV67" s="245"/>
      <c r="CW67" s="245"/>
      <c r="CY67" s="245"/>
      <c r="DA67" s="245"/>
      <c r="DB67" s="245"/>
      <c r="DD67" s="245"/>
      <c r="DF67" s="245"/>
      <c r="DG67" s="245"/>
      <c r="DI67" s="245"/>
      <c r="DK67" s="245"/>
      <c r="DL67" s="245"/>
      <c r="DN67" s="245"/>
      <c r="DO67" s="245"/>
      <c r="DP67" s="245"/>
    </row>
    <row r="68" spans="15:120" x14ac:dyDescent="0.15"/>
    <row r="69" spans="15:120" x14ac:dyDescent="0.15"/>
    <row r="70" spans="15:120" x14ac:dyDescent="0.15"/>
    <row r="71" spans="15:120" x14ac:dyDescent="0.15"/>
    <row r="72" spans="15:120" x14ac:dyDescent="0.15">
      <c r="DP72" s="245"/>
    </row>
    <row r="73" spans="15:120" x14ac:dyDescent="0.15">
      <c r="DP73" s="24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45"/>
      <c r="CX96" s="245"/>
      <c r="DC96" s="245"/>
      <c r="DH96" s="245"/>
    </row>
    <row r="97" spans="24:120" x14ac:dyDescent="0.15">
      <c r="CS97" s="245"/>
      <c r="CX97" s="245"/>
      <c r="DC97" s="245"/>
      <c r="DH97" s="245"/>
      <c r="DP97" s="246" t="s">
        <v>469</v>
      </c>
    </row>
    <row r="98" spans="24:120" hidden="1" x14ac:dyDescent="0.15">
      <c r="CS98" s="245"/>
      <c r="CX98" s="245"/>
      <c r="DC98" s="245"/>
      <c r="DH98" s="245"/>
    </row>
    <row r="99" spans="24:120" hidden="1" x14ac:dyDescent="0.15">
      <c r="CS99" s="245"/>
      <c r="CX99" s="245"/>
      <c r="DC99" s="245"/>
      <c r="DH99" s="245"/>
    </row>
    <row r="101" spans="24:120" ht="12" hidden="1" customHeight="1" x14ac:dyDescent="0.15">
      <c r="X101" s="245"/>
      <c r="Y101" s="245"/>
      <c r="Z101" s="245"/>
      <c r="AA101" s="245"/>
      <c r="AB101" s="245"/>
      <c r="AC101" s="245"/>
      <c r="AD101" s="245"/>
      <c r="AE101" s="245"/>
      <c r="AF101" s="245"/>
      <c r="AG101" s="245"/>
      <c r="AH101" s="245"/>
      <c r="AI101" s="245"/>
      <c r="AJ101" s="245"/>
      <c r="AK101" s="245"/>
      <c r="AL101" s="245"/>
      <c r="AM101" s="245"/>
      <c r="AN101" s="245"/>
      <c r="AO101" s="245"/>
      <c r="AP101" s="245"/>
      <c r="AQ101" s="245"/>
      <c r="AR101" s="245"/>
      <c r="AS101" s="245"/>
      <c r="AT101" s="245"/>
      <c r="AU101" s="245"/>
      <c r="AV101" s="245"/>
      <c r="AW101" s="245"/>
      <c r="AX101" s="245"/>
      <c r="AY101" s="245"/>
      <c r="AZ101" s="245"/>
      <c r="BA101" s="245"/>
      <c r="BB101" s="245"/>
      <c r="BC101" s="245"/>
      <c r="BD101" s="245"/>
      <c r="BE101" s="245"/>
      <c r="BF101" s="245"/>
      <c r="BG101" s="245"/>
      <c r="BH101" s="245"/>
      <c r="BI101" s="245"/>
      <c r="BJ101" s="245"/>
      <c r="BK101" s="245"/>
      <c r="BL101" s="245"/>
      <c r="BM101" s="245"/>
      <c r="BN101" s="245"/>
      <c r="BO101" s="245"/>
      <c r="BP101" s="245"/>
      <c r="BQ101" s="245"/>
      <c r="BR101" s="245"/>
      <c r="BS101" s="245"/>
      <c r="BT101" s="245"/>
      <c r="BU101" s="245"/>
      <c r="BV101" s="245"/>
      <c r="BW101" s="245"/>
      <c r="BX101" s="245"/>
      <c r="BY101" s="245"/>
      <c r="BZ101" s="245"/>
      <c r="CA101" s="245"/>
      <c r="CB101" s="245"/>
      <c r="CC101" s="245"/>
      <c r="CD101" s="245"/>
      <c r="CE101" s="245"/>
      <c r="CF101" s="245"/>
      <c r="CG101" s="245"/>
      <c r="CH101" s="245"/>
      <c r="CI101" s="245"/>
      <c r="CJ101" s="245"/>
      <c r="CK101" s="245"/>
      <c r="CL101" s="245"/>
      <c r="CM101" s="245"/>
      <c r="CN101" s="245"/>
      <c r="CO101" s="245"/>
      <c r="CP101" s="245"/>
      <c r="CQ101" s="245"/>
      <c r="CR101" s="245"/>
      <c r="CU101" s="245"/>
      <c r="CZ101" s="245"/>
      <c r="DE101" s="245"/>
      <c r="DJ101" s="245"/>
    </row>
    <row r="102" spans="24:120" ht="1.5" hidden="1" customHeight="1" x14ac:dyDescent="0.15">
      <c r="CU102" s="245"/>
      <c r="CZ102" s="245"/>
      <c r="DE102" s="245"/>
      <c r="DJ102" s="245"/>
      <c r="DM102" s="245"/>
    </row>
    <row r="103" spans="24:120" hidden="1" x14ac:dyDescent="0.15">
      <c r="CT103" s="245"/>
      <c r="CV103" s="245"/>
      <c r="CW103" s="245"/>
      <c r="CY103" s="245"/>
      <c r="DA103" s="245"/>
      <c r="DB103" s="245"/>
      <c r="DD103" s="245"/>
      <c r="DF103" s="245"/>
      <c r="DG103" s="245"/>
      <c r="DI103" s="245"/>
      <c r="DK103" s="245"/>
      <c r="DL103" s="245"/>
      <c r="DM103" s="245"/>
      <c r="DN103" s="245"/>
      <c r="DO103" s="245"/>
      <c r="DP103" s="245"/>
    </row>
    <row r="104" spans="24:120" hidden="1" x14ac:dyDescent="0.15">
      <c r="CV104" s="245"/>
      <c r="CW104" s="245"/>
      <c r="DA104" s="245"/>
      <c r="DB104" s="245"/>
      <c r="DF104" s="245"/>
      <c r="DG104" s="245"/>
      <c r="DK104" s="245"/>
      <c r="DL104" s="245"/>
      <c r="DN104" s="245"/>
      <c r="DO104" s="245"/>
      <c r="DP104" s="245"/>
    </row>
    <row r="105" spans="24:120" ht="12.75" hidden="1" customHeight="1" x14ac:dyDescent="0.15"/>
  </sheetData>
  <sheetProtection password="C5BB"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70" zoomScaleNormal="70" zoomScaleSheetLayoutView="55" workbookViewId="0"/>
  </sheetViews>
  <sheetFormatPr defaultColWidth="0" defaultRowHeight="13.5" customHeight="1" zeroHeight="1" x14ac:dyDescent="0.15"/>
  <cols>
    <col min="1" max="116" width="2.625" style="246" customWidth="1"/>
    <col min="117" max="16384" width="9" style="245" hidden="1"/>
  </cols>
  <sheetData>
    <row r="1" spans="2:116" x14ac:dyDescent="0.15">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row>
    <row r="2" spans="2:116" x14ac:dyDescent="0.15"/>
    <row r="3" spans="2:116" x14ac:dyDescent="0.15"/>
    <row r="4" spans="2:116" x14ac:dyDescent="0.15">
      <c r="R4" s="245"/>
      <c r="S4" s="245"/>
      <c r="T4" s="245"/>
      <c r="U4" s="245"/>
      <c r="V4" s="245"/>
      <c r="W4" s="245"/>
      <c r="X4" s="245"/>
      <c r="Y4" s="245"/>
      <c r="Z4" s="245"/>
      <c r="AA4" s="245"/>
      <c r="AB4" s="245"/>
      <c r="AC4" s="245"/>
      <c r="AD4" s="245"/>
      <c r="AE4" s="245"/>
      <c r="AF4" s="245"/>
      <c r="AG4" s="245"/>
      <c r="AH4" s="245"/>
      <c r="AI4" s="245"/>
      <c r="AJ4" s="245"/>
      <c r="AK4" s="245"/>
      <c r="AL4" s="245"/>
      <c r="AM4" s="245"/>
      <c r="AN4" s="245"/>
      <c r="AO4" s="245"/>
      <c r="AP4" s="245"/>
      <c r="AQ4" s="245"/>
      <c r="AR4" s="245"/>
      <c r="AS4" s="245"/>
      <c r="AT4" s="245"/>
      <c r="AU4" s="245"/>
      <c r="AV4" s="245"/>
      <c r="AW4" s="245"/>
      <c r="AX4" s="245"/>
      <c r="AY4" s="245"/>
      <c r="AZ4" s="245"/>
      <c r="BA4" s="245"/>
      <c r="BB4" s="245"/>
      <c r="BC4" s="245"/>
      <c r="BD4" s="245"/>
      <c r="BE4" s="245"/>
      <c r="BF4" s="245"/>
      <c r="BG4" s="245"/>
      <c r="BH4" s="245"/>
      <c r="BI4" s="245"/>
      <c r="BJ4" s="245"/>
      <c r="BK4" s="245"/>
      <c r="BL4" s="245"/>
      <c r="BM4" s="245"/>
      <c r="BN4" s="245"/>
      <c r="BO4" s="245"/>
      <c r="BP4" s="245"/>
      <c r="BQ4" s="245"/>
      <c r="BR4" s="245"/>
      <c r="BS4" s="245"/>
      <c r="BT4" s="245"/>
      <c r="BU4" s="245"/>
      <c r="BV4" s="245"/>
      <c r="BW4" s="245"/>
      <c r="BX4" s="245"/>
      <c r="BY4" s="245"/>
      <c r="BZ4" s="245"/>
      <c r="CA4" s="245"/>
      <c r="CB4" s="245"/>
      <c r="CC4" s="245"/>
      <c r="CD4" s="245"/>
      <c r="CE4" s="245"/>
      <c r="CF4" s="245"/>
      <c r="CG4" s="245"/>
      <c r="CH4" s="245"/>
      <c r="CI4" s="245"/>
      <c r="CJ4" s="245"/>
      <c r="CK4" s="245"/>
      <c r="CL4" s="245"/>
      <c r="CM4" s="245"/>
      <c r="CN4" s="245"/>
      <c r="CO4" s="245"/>
      <c r="CP4" s="245"/>
      <c r="CQ4" s="245"/>
      <c r="CR4" s="245"/>
      <c r="CS4" s="245"/>
      <c r="CT4" s="245"/>
      <c r="CU4" s="245"/>
      <c r="CV4" s="245"/>
      <c r="CW4" s="245"/>
      <c r="CX4" s="245"/>
      <c r="CY4" s="245"/>
      <c r="CZ4" s="245"/>
      <c r="DA4" s="245"/>
      <c r="DB4" s="245"/>
      <c r="DC4" s="245"/>
      <c r="DD4" s="245"/>
      <c r="DE4" s="245"/>
      <c r="DF4" s="245"/>
      <c r="DG4" s="245"/>
      <c r="DH4" s="245"/>
      <c r="DI4" s="245"/>
      <c r="DJ4" s="245"/>
      <c r="DK4" s="245"/>
      <c r="DL4" s="245"/>
    </row>
    <row r="5" spans="2:116" x14ac:dyDescent="0.15">
      <c r="R5" s="245"/>
      <c r="S5" s="245"/>
      <c r="T5" s="245"/>
      <c r="U5" s="245"/>
      <c r="V5" s="245"/>
      <c r="W5" s="245"/>
      <c r="X5" s="245"/>
      <c r="Y5" s="245"/>
      <c r="Z5" s="245"/>
      <c r="AA5" s="245"/>
      <c r="AB5" s="245"/>
      <c r="AC5" s="245"/>
      <c r="AD5" s="245"/>
      <c r="AE5" s="245"/>
      <c r="AF5" s="245"/>
      <c r="AG5" s="245"/>
      <c r="AH5" s="245"/>
      <c r="AI5" s="245"/>
      <c r="AJ5" s="245"/>
      <c r="AK5" s="245"/>
      <c r="AL5" s="245"/>
      <c r="AM5" s="245"/>
      <c r="AN5" s="245"/>
      <c r="AO5" s="245"/>
      <c r="AP5" s="245"/>
      <c r="AQ5" s="245"/>
      <c r="AR5" s="245"/>
      <c r="AS5" s="245"/>
      <c r="AT5" s="245"/>
      <c r="AU5" s="245"/>
      <c r="AV5" s="245"/>
      <c r="AW5" s="245"/>
      <c r="AX5" s="245"/>
      <c r="AY5" s="245"/>
      <c r="AZ5" s="245"/>
      <c r="BA5" s="245"/>
      <c r="BB5" s="245"/>
      <c r="BC5" s="245"/>
      <c r="BD5" s="245"/>
      <c r="BE5" s="245"/>
      <c r="BF5" s="245"/>
      <c r="BG5" s="245"/>
      <c r="BH5" s="245"/>
      <c r="BI5" s="245"/>
      <c r="BJ5" s="245"/>
      <c r="BK5" s="245"/>
      <c r="BL5" s="245"/>
      <c r="BM5" s="245"/>
      <c r="BN5" s="245"/>
      <c r="BO5" s="245"/>
      <c r="BP5" s="245"/>
      <c r="BQ5" s="245"/>
      <c r="BR5" s="245"/>
      <c r="BS5" s="245"/>
      <c r="BT5" s="245"/>
      <c r="BU5" s="245"/>
      <c r="BV5" s="245"/>
      <c r="BW5" s="245"/>
      <c r="BX5" s="245"/>
      <c r="BY5" s="245"/>
      <c r="BZ5" s="245"/>
      <c r="CA5" s="245"/>
      <c r="CB5" s="245"/>
      <c r="CC5" s="245"/>
      <c r="CD5" s="245"/>
      <c r="CE5" s="245"/>
      <c r="CF5" s="245"/>
      <c r="CG5" s="245"/>
      <c r="CH5" s="245"/>
      <c r="CI5" s="245"/>
      <c r="CJ5" s="245"/>
      <c r="CK5" s="245"/>
      <c r="CL5" s="245"/>
      <c r="CM5" s="245"/>
      <c r="CN5" s="245"/>
      <c r="CO5" s="245"/>
      <c r="CP5" s="245"/>
      <c r="CQ5" s="245"/>
      <c r="CR5" s="245"/>
      <c r="CS5" s="245"/>
      <c r="CT5" s="245"/>
      <c r="CU5" s="245"/>
      <c r="CV5" s="245"/>
      <c r="CW5" s="245"/>
      <c r="CX5" s="245"/>
      <c r="CY5" s="245"/>
      <c r="CZ5" s="245"/>
      <c r="DA5" s="245"/>
      <c r="DB5" s="245"/>
      <c r="DC5" s="245"/>
      <c r="DD5" s="245"/>
      <c r="DE5" s="245"/>
      <c r="DF5" s="245"/>
      <c r="DG5" s="245"/>
      <c r="DH5" s="245"/>
      <c r="DI5" s="245"/>
      <c r="DJ5" s="245"/>
      <c r="DK5" s="245"/>
      <c r="DL5" s="245"/>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45"/>
      <c r="J18" s="245"/>
      <c r="K18" s="245"/>
      <c r="L18" s="245"/>
      <c r="M18" s="245"/>
      <c r="N18" s="245"/>
      <c r="O18" s="245"/>
      <c r="P18" s="245"/>
      <c r="Q18" s="245"/>
      <c r="R18" s="245"/>
      <c r="S18" s="245"/>
      <c r="T18" s="245"/>
      <c r="U18" s="245"/>
      <c r="V18" s="245"/>
      <c r="W18" s="245"/>
      <c r="X18" s="245"/>
      <c r="Y18" s="245"/>
      <c r="Z18" s="245"/>
      <c r="AA18" s="245"/>
      <c r="AB18" s="245"/>
      <c r="AC18" s="245"/>
      <c r="AD18" s="245"/>
      <c r="AE18" s="245"/>
      <c r="AF18" s="245"/>
      <c r="AG18" s="245"/>
      <c r="AH18" s="245"/>
      <c r="AI18" s="245"/>
      <c r="AJ18" s="245"/>
      <c r="AK18" s="245"/>
      <c r="AL18" s="245"/>
      <c r="AM18" s="245"/>
      <c r="AN18" s="245"/>
      <c r="AO18" s="245"/>
      <c r="AP18" s="245"/>
      <c r="AQ18" s="245"/>
      <c r="AR18" s="245"/>
      <c r="AS18" s="245"/>
      <c r="AT18" s="245"/>
      <c r="AU18" s="245"/>
      <c r="AV18" s="245"/>
      <c r="AW18" s="245"/>
      <c r="AX18" s="245"/>
      <c r="AY18" s="245"/>
      <c r="AZ18" s="245"/>
      <c r="BA18" s="245"/>
      <c r="BB18" s="245"/>
      <c r="BC18" s="245"/>
      <c r="BD18" s="245"/>
      <c r="BE18" s="245"/>
      <c r="BF18" s="245"/>
      <c r="BG18" s="245"/>
      <c r="BH18" s="245"/>
      <c r="BI18" s="245"/>
      <c r="BJ18" s="245"/>
      <c r="BK18" s="245"/>
      <c r="BL18" s="245"/>
      <c r="BM18" s="245"/>
      <c r="BN18" s="245"/>
      <c r="BO18" s="245"/>
      <c r="BP18" s="245"/>
      <c r="BQ18" s="245"/>
      <c r="BR18" s="245"/>
      <c r="BS18" s="245"/>
      <c r="BT18" s="245"/>
      <c r="BU18" s="245"/>
      <c r="BV18" s="245"/>
      <c r="BW18" s="245"/>
      <c r="BX18" s="245"/>
      <c r="BY18" s="245"/>
      <c r="BZ18" s="245"/>
      <c r="CA18" s="245"/>
      <c r="CB18" s="245"/>
      <c r="CC18" s="245"/>
      <c r="CD18" s="245"/>
      <c r="CE18" s="245"/>
      <c r="CF18" s="245"/>
      <c r="CG18" s="245"/>
      <c r="CH18" s="245"/>
      <c r="CI18" s="245"/>
      <c r="CJ18" s="245"/>
      <c r="CK18" s="245"/>
      <c r="CL18" s="245"/>
      <c r="CM18" s="245"/>
      <c r="CN18" s="245"/>
      <c r="CO18" s="245"/>
      <c r="CP18" s="245"/>
      <c r="CQ18" s="245"/>
      <c r="CR18" s="245"/>
      <c r="CS18" s="245"/>
      <c r="CT18" s="245"/>
      <c r="CU18" s="245"/>
      <c r="CV18" s="245"/>
      <c r="CW18" s="245"/>
      <c r="CX18" s="245"/>
      <c r="CY18" s="245"/>
      <c r="CZ18" s="245"/>
      <c r="DA18" s="245"/>
      <c r="DB18" s="245"/>
      <c r="DC18" s="245"/>
      <c r="DD18" s="245"/>
      <c r="DE18" s="245"/>
      <c r="DF18" s="245"/>
      <c r="DG18" s="245"/>
      <c r="DH18" s="245"/>
      <c r="DI18" s="245"/>
      <c r="DJ18" s="245"/>
      <c r="DK18" s="245"/>
      <c r="DL18" s="245"/>
    </row>
    <row r="19" spans="9:116" x14ac:dyDescent="0.15"/>
    <row r="20" spans="9:116" x14ac:dyDescent="0.15"/>
    <row r="21" spans="9:116" x14ac:dyDescent="0.15">
      <c r="DL21" s="245"/>
    </row>
    <row r="22" spans="9:116" x14ac:dyDescent="0.15">
      <c r="DI22" s="245"/>
      <c r="DJ22" s="245"/>
      <c r="DK22" s="245"/>
      <c r="DL22" s="245"/>
    </row>
    <row r="23" spans="9:116" x14ac:dyDescent="0.15">
      <c r="CY23" s="245"/>
      <c r="CZ23" s="245"/>
      <c r="DA23" s="245"/>
      <c r="DB23" s="245"/>
      <c r="DC23" s="245"/>
      <c r="DD23" s="245"/>
      <c r="DE23" s="245"/>
      <c r="DF23" s="245"/>
      <c r="DG23" s="245"/>
      <c r="DH23" s="245"/>
      <c r="DI23" s="245"/>
      <c r="DJ23" s="245"/>
      <c r="DK23" s="245"/>
      <c r="DL23" s="245"/>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45"/>
      <c r="DA35" s="245"/>
      <c r="DB35" s="245"/>
      <c r="DC35" s="245"/>
      <c r="DD35" s="245"/>
      <c r="DE35" s="245"/>
      <c r="DF35" s="245"/>
      <c r="DG35" s="245"/>
      <c r="DH35" s="245"/>
      <c r="DI35" s="245"/>
      <c r="DJ35" s="245"/>
      <c r="DK35" s="245"/>
      <c r="DL35" s="245"/>
    </row>
    <row r="36" spans="15:116" x14ac:dyDescent="0.15"/>
    <row r="37" spans="15:116" x14ac:dyDescent="0.15">
      <c r="DL37" s="245"/>
    </row>
    <row r="38" spans="15:116" x14ac:dyDescent="0.15">
      <c r="DI38" s="245"/>
      <c r="DJ38" s="245"/>
      <c r="DK38" s="245"/>
      <c r="DL38" s="245"/>
    </row>
    <row r="39" spans="15:116" x14ac:dyDescent="0.15"/>
    <row r="40" spans="15:116" x14ac:dyDescent="0.15"/>
    <row r="41" spans="15:116" x14ac:dyDescent="0.15"/>
    <row r="42" spans="15:116" x14ac:dyDescent="0.15"/>
    <row r="43" spans="15:116" x14ac:dyDescent="0.15">
      <c r="O43" s="245"/>
      <c r="P43" s="245"/>
      <c r="Q43" s="245"/>
      <c r="R43" s="245"/>
      <c r="S43" s="245"/>
      <c r="T43" s="245"/>
      <c r="U43" s="245"/>
      <c r="V43" s="245"/>
      <c r="W43" s="245"/>
      <c r="X43" s="245"/>
      <c r="Y43" s="245"/>
      <c r="Z43" s="245"/>
      <c r="AA43" s="245"/>
      <c r="AB43" s="245"/>
      <c r="AC43" s="245"/>
      <c r="AD43" s="245"/>
      <c r="AE43" s="245"/>
      <c r="AF43" s="245"/>
      <c r="AG43" s="245"/>
      <c r="AH43" s="245"/>
      <c r="AI43" s="245"/>
      <c r="AJ43" s="245"/>
      <c r="AK43" s="245"/>
      <c r="AL43" s="245"/>
      <c r="AM43" s="245"/>
      <c r="AN43" s="245"/>
      <c r="AO43" s="245"/>
      <c r="AP43" s="245"/>
      <c r="AQ43" s="245"/>
      <c r="AR43" s="245"/>
      <c r="AS43" s="245"/>
      <c r="AT43" s="245"/>
      <c r="AU43" s="245"/>
      <c r="AV43" s="245"/>
      <c r="AW43" s="245"/>
      <c r="AX43" s="245"/>
      <c r="AY43" s="245"/>
      <c r="AZ43" s="245"/>
      <c r="BA43" s="245"/>
      <c r="BB43" s="245"/>
      <c r="BC43" s="245"/>
      <c r="BD43" s="245"/>
      <c r="BE43" s="245"/>
      <c r="BF43" s="245"/>
      <c r="BG43" s="245"/>
      <c r="BH43" s="245"/>
      <c r="BI43" s="245"/>
      <c r="BJ43" s="245"/>
      <c r="BK43" s="245"/>
      <c r="BL43" s="245"/>
      <c r="BM43" s="245"/>
      <c r="BN43" s="245"/>
      <c r="BO43" s="245"/>
      <c r="BP43" s="245"/>
      <c r="BQ43" s="245"/>
      <c r="BR43" s="245"/>
      <c r="BS43" s="245"/>
      <c r="BT43" s="245"/>
      <c r="BU43" s="245"/>
      <c r="BV43" s="245"/>
      <c r="BW43" s="245"/>
      <c r="BX43" s="245"/>
      <c r="BY43" s="245"/>
      <c r="BZ43" s="245"/>
      <c r="CA43" s="245"/>
      <c r="CB43" s="245"/>
      <c r="CC43" s="245"/>
      <c r="CD43" s="245"/>
      <c r="CE43" s="245"/>
      <c r="CF43" s="245"/>
      <c r="CG43" s="245"/>
      <c r="CH43" s="245"/>
      <c r="CI43" s="245"/>
      <c r="CJ43" s="245"/>
      <c r="CK43" s="245"/>
      <c r="CL43" s="245"/>
      <c r="CM43" s="245"/>
      <c r="CN43" s="245"/>
      <c r="CO43" s="245"/>
      <c r="CP43" s="245"/>
      <c r="CQ43" s="245"/>
      <c r="CR43" s="245"/>
      <c r="CS43" s="245"/>
      <c r="CT43" s="245"/>
      <c r="CU43" s="245"/>
      <c r="CV43" s="245"/>
      <c r="CW43" s="245"/>
      <c r="CX43" s="245"/>
      <c r="CY43" s="245"/>
      <c r="CZ43" s="245"/>
      <c r="DA43" s="245"/>
      <c r="DB43" s="245"/>
      <c r="DC43" s="245"/>
      <c r="DD43" s="245"/>
      <c r="DE43" s="245"/>
      <c r="DF43" s="245"/>
      <c r="DG43" s="245"/>
      <c r="DH43" s="245"/>
      <c r="DI43" s="245"/>
      <c r="DJ43" s="245"/>
      <c r="DK43" s="245"/>
      <c r="DL43" s="245"/>
    </row>
    <row r="44" spans="15:116" x14ac:dyDescent="0.15">
      <c r="DL44" s="245"/>
    </row>
    <row r="45" spans="15:116" x14ac:dyDescent="0.15"/>
    <row r="46" spans="15:116" x14ac:dyDescent="0.15">
      <c r="DA46" s="245"/>
      <c r="DB46" s="245"/>
      <c r="DC46" s="245"/>
      <c r="DD46" s="245"/>
      <c r="DE46" s="245"/>
      <c r="DF46" s="245"/>
      <c r="DG46" s="245"/>
      <c r="DH46" s="245"/>
      <c r="DI46" s="245"/>
      <c r="DJ46" s="245"/>
      <c r="DK46" s="245"/>
      <c r="DL46" s="245"/>
    </row>
    <row r="47" spans="15:116" x14ac:dyDescent="0.15"/>
    <row r="48" spans="15:116" x14ac:dyDescent="0.15"/>
    <row r="49" spans="104:116" x14ac:dyDescent="0.15"/>
    <row r="50" spans="104:116" x14ac:dyDescent="0.15">
      <c r="CZ50" s="245"/>
      <c r="DA50" s="245"/>
      <c r="DB50" s="245"/>
      <c r="DC50" s="245"/>
      <c r="DD50" s="245"/>
      <c r="DE50" s="245"/>
      <c r="DF50" s="245"/>
      <c r="DG50" s="245"/>
      <c r="DH50" s="245"/>
      <c r="DI50" s="245"/>
      <c r="DJ50" s="245"/>
      <c r="DK50" s="245"/>
      <c r="DL50" s="245"/>
    </row>
    <row r="51" spans="104:116" x14ac:dyDescent="0.15"/>
    <row r="52" spans="104:116" x14ac:dyDescent="0.15"/>
    <row r="53" spans="104:116" x14ac:dyDescent="0.15">
      <c r="DL53" s="245"/>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45"/>
      <c r="DD67" s="245"/>
      <c r="DE67" s="245"/>
      <c r="DF67" s="245"/>
      <c r="DG67" s="245"/>
      <c r="DH67" s="245"/>
      <c r="DI67" s="245"/>
      <c r="DJ67" s="245"/>
      <c r="DK67" s="245"/>
      <c r="DL67" s="245"/>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HddMVCBoV0Wmfpn/cMRsdYopKn5uuqzbLlTkBo2QmJScy9beosPIWWtg3aCU6RRmS3J8k5b1s6QioBFZKN5IgQ==" saltValue="3Vgx10gVeTW5vliGgn2mX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15"/>
  <cols>
    <col min="1" max="36" width="2.5" style="247" customWidth="1"/>
    <col min="37" max="44" width="17" style="247" customWidth="1"/>
    <col min="45" max="45" width="6.125" style="253" customWidth="1"/>
    <col min="46" max="46" width="3" style="251" customWidth="1"/>
    <col min="47" max="47" width="19.125" style="247" hidden="1" customWidth="1"/>
    <col min="48" max="52" width="12.625" style="247" hidden="1" customWidth="1"/>
    <col min="53" max="16384" width="8.625" style="247" hidden="1"/>
  </cols>
  <sheetData>
    <row r="1" spans="1:46" x14ac:dyDescent="0.15">
      <c r="AS1" s="247"/>
      <c r="AT1" s="247"/>
    </row>
    <row r="2" spans="1:46" x14ac:dyDescent="0.15">
      <c r="AS2" s="247"/>
      <c r="AT2" s="247"/>
    </row>
    <row r="3" spans="1:46" x14ac:dyDescent="0.15">
      <c r="AS3" s="247"/>
      <c r="AT3" s="247"/>
    </row>
    <row r="4" spans="1:46" x14ac:dyDescent="0.15">
      <c r="AS4" s="247"/>
      <c r="AT4" s="247"/>
    </row>
    <row r="5" spans="1:46" ht="17.25" x14ac:dyDescent="0.15">
      <c r="A5" s="248" t="s">
        <v>470</v>
      </c>
      <c r="B5" s="249"/>
      <c r="C5" s="249"/>
      <c r="D5" s="249"/>
      <c r="E5" s="249"/>
      <c r="F5" s="249"/>
      <c r="G5" s="249"/>
      <c r="H5" s="249"/>
      <c r="I5" s="249"/>
      <c r="J5" s="249"/>
      <c r="K5" s="249"/>
      <c r="L5" s="249"/>
      <c r="M5" s="249"/>
      <c r="N5" s="249"/>
      <c r="O5" s="249"/>
      <c r="P5" s="249"/>
      <c r="Q5" s="249"/>
      <c r="R5" s="249"/>
      <c r="S5" s="249"/>
      <c r="T5" s="249"/>
      <c r="U5" s="249"/>
      <c r="V5" s="249"/>
      <c r="W5" s="249"/>
      <c r="X5" s="249"/>
      <c r="Y5" s="249"/>
      <c r="Z5" s="249"/>
      <c r="AA5" s="249"/>
      <c r="AB5" s="249"/>
      <c r="AC5" s="249"/>
      <c r="AD5" s="249"/>
      <c r="AE5" s="249"/>
      <c r="AF5" s="249"/>
      <c r="AG5" s="249"/>
      <c r="AH5" s="249"/>
      <c r="AI5" s="249"/>
      <c r="AJ5" s="249"/>
      <c r="AK5" s="249"/>
      <c r="AL5" s="249"/>
      <c r="AM5" s="249"/>
      <c r="AN5" s="249"/>
      <c r="AO5" s="249"/>
      <c r="AP5" s="249"/>
      <c r="AQ5" s="249"/>
      <c r="AR5" s="249"/>
      <c r="AS5" s="250"/>
    </row>
    <row r="6" spans="1:46" x14ac:dyDescent="0.15">
      <c r="A6" s="251"/>
      <c r="AK6" s="252" t="s">
        <v>471</v>
      </c>
      <c r="AL6" s="252"/>
      <c r="AM6" s="252"/>
      <c r="AN6" s="252"/>
    </row>
    <row r="7" spans="1:46" ht="13.5" customHeight="1" x14ac:dyDescent="0.15">
      <c r="A7" s="251"/>
      <c r="AK7" s="254"/>
      <c r="AL7" s="255"/>
      <c r="AM7" s="255"/>
      <c r="AN7" s="256"/>
      <c r="AO7" s="1124" t="s">
        <v>472</v>
      </c>
      <c r="AP7" s="257"/>
      <c r="AQ7" s="258" t="s">
        <v>473</v>
      </c>
      <c r="AR7" s="259"/>
    </row>
    <row r="8" spans="1:46" x14ac:dyDescent="0.15">
      <c r="A8" s="251"/>
      <c r="AK8" s="260"/>
      <c r="AL8" s="261"/>
      <c r="AM8" s="261"/>
      <c r="AN8" s="262"/>
      <c r="AO8" s="1125"/>
      <c r="AP8" s="263" t="s">
        <v>474</v>
      </c>
      <c r="AQ8" s="264" t="s">
        <v>475</v>
      </c>
      <c r="AR8" s="265" t="s">
        <v>476</v>
      </c>
    </row>
    <row r="9" spans="1:46" x14ac:dyDescent="0.15">
      <c r="A9" s="251"/>
      <c r="AK9" s="1126" t="s">
        <v>477</v>
      </c>
      <c r="AL9" s="1127"/>
      <c r="AM9" s="1127"/>
      <c r="AN9" s="1128"/>
      <c r="AO9" s="266">
        <v>1361418</v>
      </c>
      <c r="AP9" s="266">
        <v>233120</v>
      </c>
      <c r="AQ9" s="267">
        <v>138005</v>
      </c>
      <c r="AR9" s="268">
        <v>68.900000000000006</v>
      </c>
    </row>
    <row r="10" spans="1:46" ht="13.5" customHeight="1" x14ac:dyDescent="0.15">
      <c r="A10" s="251"/>
      <c r="AK10" s="1126" t="s">
        <v>478</v>
      </c>
      <c r="AL10" s="1127"/>
      <c r="AM10" s="1127"/>
      <c r="AN10" s="1128"/>
      <c r="AO10" s="269">
        <v>2699</v>
      </c>
      <c r="AP10" s="269">
        <v>462</v>
      </c>
      <c r="AQ10" s="270">
        <v>18944</v>
      </c>
      <c r="AR10" s="271">
        <v>-97.6</v>
      </c>
    </row>
    <row r="11" spans="1:46" ht="13.5" customHeight="1" x14ac:dyDescent="0.15">
      <c r="A11" s="251"/>
      <c r="AK11" s="1126" t="s">
        <v>479</v>
      </c>
      <c r="AL11" s="1127"/>
      <c r="AM11" s="1127"/>
      <c r="AN11" s="1128"/>
      <c r="AO11" s="269" t="s">
        <v>480</v>
      </c>
      <c r="AP11" s="269" t="s">
        <v>480</v>
      </c>
      <c r="AQ11" s="270">
        <v>1141</v>
      </c>
      <c r="AR11" s="271" t="s">
        <v>480</v>
      </c>
    </row>
    <row r="12" spans="1:46" ht="13.5" customHeight="1" x14ac:dyDescent="0.15">
      <c r="A12" s="251"/>
      <c r="AK12" s="1126" t="s">
        <v>481</v>
      </c>
      <c r="AL12" s="1127"/>
      <c r="AM12" s="1127"/>
      <c r="AN12" s="1128"/>
      <c r="AO12" s="269" t="s">
        <v>480</v>
      </c>
      <c r="AP12" s="269" t="s">
        <v>480</v>
      </c>
      <c r="AQ12" s="270" t="s">
        <v>480</v>
      </c>
      <c r="AR12" s="271" t="s">
        <v>480</v>
      </c>
    </row>
    <row r="13" spans="1:46" ht="13.5" customHeight="1" x14ac:dyDescent="0.15">
      <c r="A13" s="251"/>
      <c r="AK13" s="1126" t="s">
        <v>482</v>
      </c>
      <c r="AL13" s="1127"/>
      <c r="AM13" s="1127"/>
      <c r="AN13" s="1128"/>
      <c r="AO13" s="269">
        <v>75373</v>
      </c>
      <c r="AP13" s="269">
        <v>12906</v>
      </c>
      <c r="AQ13" s="270">
        <v>5446</v>
      </c>
      <c r="AR13" s="271">
        <v>137</v>
      </c>
    </row>
    <row r="14" spans="1:46" ht="13.5" customHeight="1" x14ac:dyDescent="0.15">
      <c r="A14" s="251"/>
      <c r="AK14" s="1126" t="s">
        <v>483</v>
      </c>
      <c r="AL14" s="1127"/>
      <c r="AM14" s="1127"/>
      <c r="AN14" s="1128"/>
      <c r="AO14" s="269" t="s">
        <v>480</v>
      </c>
      <c r="AP14" s="269" t="s">
        <v>480</v>
      </c>
      <c r="AQ14" s="270">
        <v>2970</v>
      </c>
      <c r="AR14" s="271" t="s">
        <v>480</v>
      </c>
    </row>
    <row r="15" spans="1:46" ht="13.5" customHeight="1" x14ac:dyDescent="0.15">
      <c r="A15" s="251"/>
      <c r="AK15" s="1129" t="s">
        <v>484</v>
      </c>
      <c r="AL15" s="1130"/>
      <c r="AM15" s="1130"/>
      <c r="AN15" s="1131"/>
      <c r="AO15" s="269">
        <v>-90621</v>
      </c>
      <c r="AP15" s="269">
        <v>-15517</v>
      </c>
      <c r="AQ15" s="270">
        <v>-11906</v>
      </c>
      <c r="AR15" s="271">
        <v>30.3</v>
      </c>
    </row>
    <row r="16" spans="1:46" x14ac:dyDescent="0.15">
      <c r="A16" s="251"/>
      <c r="AK16" s="1129" t="s">
        <v>188</v>
      </c>
      <c r="AL16" s="1130"/>
      <c r="AM16" s="1130"/>
      <c r="AN16" s="1131"/>
      <c r="AO16" s="269">
        <v>1348869</v>
      </c>
      <c r="AP16" s="269">
        <v>230971</v>
      </c>
      <c r="AQ16" s="270">
        <v>154600</v>
      </c>
      <c r="AR16" s="271">
        <v>49.4</v>
      </c>
    </row>
    <row r="17" spans="1:46" x14ac:dyDescent="0.15">
      <c r="A17" s="251"/>
    </row>
    <row r="18" spans="1:46" x14ac:dyDescent="0.15">
      <c r="A18" s="251"/>
      <c r="AQ18" s="272"/>
      <c r="AR18" s="272"/>
    </row>
    <row r="19" spans="1:46" x14ac:dyDescent="0.15">
      <c r="A19" s="251"/>
      <c r="AK19" s="247" t="s">
        <v>485</v>
      </c>
    </row>
    <row r="20" spans="1:46" x14ac:dyDescent="0.15">
      <c r="A20" s="251"/>
      <c r="AK20" s="273"/>
      <c r="AL20" s="274"/>
      <c r="AM20" s="274"/>
      <c r="AN20" s="275"/>
      <c r="AO20" s="276" t="s">
        <v>486</v>
      </c>
      <c r="AP20" s="277" t="s">
        <v>487</v>
      </c>
      <c r="AQ20" s="278" t="s">
        <v>488</v>
      </c>
      <c r="AR20" s="279"/>
    </row>
    <row r="21" spans="1:46" s="252" customFormat="1" x14ac:dyDescent="0.15">
      <c r="A21" s="280"/>
      <c r="AK21" s="1132" t="s">
        <v>489</v>
      </c>
      <c r="AL21" s="1133"/>
      <c r="AM21" s="1133"/>
      <c r="AN21" s="1134"/>
      <c r="AO21" s="281">
        <v>22.43</v>
      </c>
      <c r="AP21" s="282">
        <v>13.81</v>
      </c>
      <c r="AQ21" s="283">
        <v>8.6199999999999992</v>
      </c>
      <c r="AS21" s="284"/>
      <c r="AT21" s="280"/>
    </row>
    <row r="22" spans="1:46" s="252" customFormat="1" x14ac:dyDescent="0.15">
      <c r="A22" s="280"/>
      <c r="AK22" s="1132" t="s">
        <v>490</v>
      </c>
      <c r="AL22" s="1133"/>
      <c r="AM22" s="1133"/>
      <c r="AN22" s="1134"/>
      <c r="AO22" s="285">
        <v>96.3</v>
      </c>
      <c r="AP22" s="286">
        <v>95.5</v>
      </c>
      <c r="AQ22" s="287">
        <v>0.8</v>
      </c>
      <c r="AR22" s="272"/>
      <c r="AS22" s="284"/>
      <c r="AT22" s="280"/>
    </row>
    <row r="23" spans="1:46" s="252" customFormat="1" x14ac:dyDescent="0.15">
      <c r="A23" s="280"/>
      <c r="AP23" s="272"/>
      <c r="AQ23" s="272"/>
      <c r="AR23" s="272"/>
      <c r="AS23" s="284"/>
      <c r="AT23" s="280"/>
    </row>
    <row r="24" spans="1:46" s="252" customFormat="1" x14ac:dyDescent="0.15">
      <c r="A24" s="280"/>
      <c r="AP24" s="272"/>
      <c r="AQ24" s="272"/>
      <c r="AR24" s="272"/>
      <c r="AS24" s="284"/>
      <c r="AT24" s="280"/>
    </row>
    <row r="25" spans="1:46" s="252" customFormat="1" x14ac:dyDescent="0.15">
      <c r="A25" s="288"/>
      <c r="B25" s="289"/>
      <c r="C25" s="289"/>
      <c r="D25" s="289"/>
      <c r="E25" s="289"/>
      <c r="F25" s="289"/>
      <c r="G25" s="289"/>
      <c r="H25" s="289"/>
      <c r="I25" s="289"/>
      <c r="J25" s="289"/>
      <c r="K25" s="289"/>
      <c r="L25" s="289"/>
      <c r="M25" s="289"/>
      <c r="N25" s="289"/>
      <c r="O25" s="289"/>
      <c r="P25" s="289"/>
      <c r="Q25" s="289"/>
      <c r="R25" s="289"/>
      <c r="S25" s="289"/>
      <c r="T25" s="289"/>
      <c r="U25" s="289"/>
      <c r="V25" s="289"/>
      <c r="W25" s="289"/>
      <c r="X25" s="289"/>
      <c r="Y25" s="289"/>
      <c r="Z25" s="289"/>
      <c r="AA25" s="289"/>
      <c r="AB25" s="289"/>
      <c r="AC25" s="289"/>
      <c r="AD25" s="289"/>
      <c r="AE25" s="289"/>
      <c r="AF25" s="289"/>
      <c r="AG25" s="289"/>
      <c r="AH25" s="289"/>
      <c r="AI25" s="289"/>
      <c r="AJ25" s="289"/>
      <c r="AK25" s="289"/>
      <c r="AL25" s="289"/>
      <c r="AM25" s="289"/>
      <c r="AN25" s="289"/>
      <c r="AO25" s="289"/>
      <c r="AP25" s="290"/>
      <c r="AQ25" s="290"/>
      <c r="AR25" s="290"/>
      <c r="AS25" s="291"/>
      <c r="AT25" s="280"/>
    </row>
    <row r="26" spans="1:46" s="252" customFormat="1" x14ac:dyDescent="0.15">
      <c r="A26" s="1123" t="s">
        <v>491</v>
      </c>
      <c r="B26" s="1123"/>
      <c r="C26" s="1123"/>
      <c r="D26" s="1123"/>
      <c r="E26" s="1123"/>
      <c r="F26" s="1123"/>
      <c r="G26" s="1123"/>
      <c r="H26" s="1123"/>
      <c r="I26" s="1123"/>
      <c r="J26" s="1123"/>
      <c r="K26" s="1123"/>
      <c r="L26" s="1123"/>
      <c r="M26" s="1123"/>
      <c r="N26" s="1123"/>
      <c r="O26" s="1123"/>
      <c r="P26" s="1123"/>
      <c r="Q26" s="1123"/>
      <c r="R26" s="1123"/>
      <c r="S26" s="1123"/>
      <c r="T26" s="1123"/>
      <c r="U26" s="1123"/>
      <c r="V26" s="1123"/>
      <c r="W26" s="1123"/>
      <c r="X26" s="1123"/>
      <c r="Y26" s="1123"/>
      <c r="Z26" s="1123"/>
      <c r="AA26" s="1123"/>
      <c r="AB26" s="1123"/>
      <c r="AC26" s="1123"/>
      <c r="AD26" s="1123"/>
      <c r="AE26" s="1123"/>
      <c r="AF26" s="1123"/>
      <c r="AG26" s="1123"/>
      <c r="AH26" s="1123"/>
      <c r="AI26" s="1123"/>
      <c r="AJ26" s="1123"/>
      <c r="AK26" s="1123"/>
      <c r="AL26" s="1123"/>
      <c r="AM26" s="1123"/>
      <c r="AN26" s="1123"/>
      <c r="AO26" s="1123"/>
      <c r="AP26" s="1123"/>
      <c r="AQ26" s="1123"/>
      <c r="AR26" s="1123"/>
      <c r="AS26" s="1123"/>
    </row>
    <row r="27" spans="1:46" x14ac:dyDescent="0.15">
      <c r="A27" s="292"/>
      <c r="AS27" s="247"/>
      <c r="AT27" s="247"/>
    </row>
    <row r="28" spans="1:46" ht="17.25" x14ac:dyDescent="0.15">
      <c r="A28" s="248" t="s">
        <v>492</v>
      </c>
      <c r="B28" s="249"/>
      <c r="C28" s="249"/>
      <c r="D28" s="249"/>
      <c r="E28" s="249"/>
      <c r="F28" s="249"/>
      <c r="G28" s="249"/>
      <c r="H28" s="249"/>
      <c r="I28" s="249"/>
      <c r="J28" s="249"/>
      <c r="K28" s="249"/>
      <c r="L28" s="249"/>
      <c r="M28" s="249"/>
      <c r="N28" s="249"/>
      <c r="O28" s="249"/>
      <c r="P28" s="249"/>
      <c r="Q28" s="249"/>
      <c r="R28" s="249"/>
      <c r="S28" s="249"/>
      <c r="T28" s="249"/>
      <c r="U28" s="249"/>
      <c r="V28" s="249"/>
      <c r="W28" s="249"/>
      <c r="X28" s="249"/>
      <c r="Y28" s="249"/>
      <c r="Z28" s="249"/>
      <c r="AA28" s="249"/>
      <c r="AB28" s="249"/>
      <c r="AC28" s="249"/>
      <c r="AD28" s="249"/>
      <c r="AE28" s="249"/>
      <c r="AF28" s="249"/>
      <c r="AG28" s="249"/>
      <c r="AH28" s="249"/>
      <c r="AI28" s="249"/>
      <c r="AJ28" s="249"/>
      <c r="AK28" s="249"/>
      <c r="AL28" s="249"/>
      <c r="AM28" s="249"/>
      <c r="AN28" s="249"/>
      <c r="AO28" s="249"/>
      <c r="AP28" s="249"/>
      <c r="AQ28" s="249"/>
      <c r="AR28" s="249"/>
      <c r="AS28" s="293"/>
    </row>
    <row r="29" spans="1:46" x14ac:dyDescent="0.15">
      <c r="A29" s="251"/>
      <c r="AK29" s="252" t="s">
        <v>493</v>
      </c>
      <c r="AL29" s="252"/>
      <c r="AM29" s="252"/>
      <c r="AN29" s="252"/>
      <c r="AS29" s="294"/>
    </row>
    <row r="30" spans="1:46" ht="13.5" customHeight="1" x14ac:dyDescent="0.15">
      <c r="A30" s="251"/>
      <c r="AK30" s="254"/>
      <c r="AL30" s="255"/>
      <c r="AM30" s="255"/>
      <c r="AN30" s="256"/>
      <c r="AO30" s="1124" t="s">
        <v>472</v>
      </c>
      <c r="AP30" s="257"/>
      <c r="AQ30" s="258" t="s">
        <v>473</v>
      </c>
      <c r="AR30" s="259"/>
    </row>
    <row r="31" spans="1:46" x14ac:dyDescent="0.15">
      <c r="A31" s="251"/>
      <c r="AK31" s="260"/>
      <c r="AL31" s="261"/>
      <c r="AM31" s="261"/>
      <c r="AN31" s="262"/>
      <c r="AO31" s="1125"/>
      <c r="AP31" s="263" t="s">
        <v>474</v>
      </c>
      <c r="AQ31" s="264" t="s">
        <v>475</v>
      </c>
      <c r="AR31" s="265" t="s">
        <v>476</v>
      </c>
    </row>
    <row r="32" spans="1:46" ht="27" customHeight="1" x14ac:dyDescent="0.15">
      <c r="A32" s="251"/>
      <c r="AK32" s="1140" t="s">
        <v>494</v>
      </c>
      <c r="AL32" s="1141"/>
      <c r="AM32" s="1141"/>
      <c r="AN32" s="1142"/>
      <c r="AO32" s="295">
        <v>1217553</v>
      </c>
      <c r="AP32" s="295">
        <v>208485</v>
      </c>
      <c r="AQ32" s="296">
        <v>81359</v>
      </c>
      <c r="AR32" s="297">
        <v>156.30000000000001</v>
      </c>
    </row>
    <row r="33" spans="1:46" ht="13.5" customHeight="1" x14ac:dyDescent="0.15">
      <c r="A33" s="251"/>
      <c r="AK33" s="1140" t="s">
        <v>495</v>
      </c>
      <c r="AL33" s="1141"/>
      <c r="AM33" s="1141"/>
      <c r="AN33" s="1142"/>
      <c r="AO33" s="295" t="s">
        <v>480</v>
      </c>
      <c r="AP33" s="295" t="s">
        <v>480</v>
      </c>
      <c r="AQ33" s="296" t="s">
        <v>480</v>
      </c>
      <c r="AR33" s="297" t="s">
        <v>480</v>
      </c>
    </row>
    <row r="34" spans="1:46" ht="27" customHeight="1" x14ac:dyDescent="0.15">
      <c r="A34" s="251"/>
      <c r="AK34" s="1140" t="s">
        <v>496</v>
      </c>
      <c r="AL34" s="1141"/>
      <c r="AM34" s="1141"/>
      <c r="AN34" s="1142"/>
      <c r="AO34" s="295" t="s">
        <v>480</v>
      </c>
      <c r="AP34" s="295" t="s">
        <v>480</v>
      </c>
      <c r="AQ34" s="296" t="s">
        <v>480</v>
      </c>
      <c r="AR34" s="297" t="s">
        <v>480</v>
      </c>
    </row>
    <row r="35" spans="1:46" ht="27" customHeight="1" x14ac:dyDescent="0.15">
      <c r="A35" s="251"/>
      <c r="AK35" s="1140" t="s">
        <v>497</v>
      </c>
      <c r="AL35" s="1141"/>
      <c r="AM35" s="1141"/>
      <c r="AN35" s="1142"/>
      <c r="AO35" s="295">
        <v>299991</v>
      </c>
      <c r="AP35" s="295">
        <v>51368</v>
      </c>
      <c r="AQ35" s="296">
        <v>18647</v>
      </c>
      <c r="AR35" s="297">
        <v>175.5</v>
      </c>
    </row>
    <row r="36" spans="1:46" ht="27" customHeight="1" x14ac:dyDescent="0.15">
      <c r="A36" s="251"/>
      <c r="AK36" s="1140" t="s">
        <v>498</v>
      </c>
      <c r="AL36" s="1141"/>
      <c r="AM36" s="1141"/>
      <c r="AN36" s="1142"/>
      <c r="AO36" s="295" t="s">
        <v>480</v>
      </c>
      <c r="AP36" s="295" t="s">
        <v>480</v>
      </c>
      <c r="AQ36" s="296">
        <v>4480</v>
      </c>
      <c r="AR36" s="297" t="s">
        <v>480</v>
      </c>
    </row>
    <row r="37" spans="1:46" ht="13.5" customHeight="1" x14ac:dyDescent="0.15">
      <c r="A37" s="251"/>
      <c r="AK37" s="1140" t="s">
        <v>499</v>
      </c>
      <c r="AL37" s="1141"/>
      <c r="AM37" s="1141"/>
      <c r="AN37" s="1142"/>
      <c r="AO37" s="295" t="s">
        <v>480</v>
      </c>
      <c r="AP37" s="295" t="s">
        <v>480</v>
      </c>
      <c r="AQ37" s="296">
        <v>815</v>
      </c>
      <c r="AR37" s="297" t="s">
        <v>480</v>
      </c>
    </row>
    <row r="38" spans="1:46" ht="27" customHeight="1" x14ac:dyDescent="0.15">
      <c r="A38" s="251"/>
      <c r="AK38" s="1143" t="s">
        <v>500</v>
      </c>
      <c r="AL38" s="1144"/>
      <c r="AM38" s="1144"/>
      <c r="AN38" s="1145"/>
      <c r="AO38" s="298" t="s">
        <v>480</v>
      </c>
      <c r="AP38" s="298" t="s">
        <v>480</v>
      </c>
      <c r="AQ38" s="299">
        <v>14</v>
      </c>
      <c r="AR38" s="287" t="s">
        <v>480</v>
      </c>
      <c r="AS38" s="294"/>
    </row>
    <row r="39" spans="1:46" x14ac:dyDescent="0.15">
      <c r="A39" s="251"/>
      <c r="AK39" s="1143" t="s">
        <v>501</v>
      </c>
      <c r="AL39" s="1144"/>
      <c r="AM39" s="1144"/>
      <c r="AN39" s="1145"/>
      <c r="AO39" s="295">
        <v>-4159</v>
      </c>
      <c r="AP39" s="295">
        <v>-712</v>
      </c>
      <c r="AQ39" s="296">
        <v>-4008</v>
      </c>
      <c r="AR39" s="297">
        <v>-82.2</v>
      </c>
      <c r="AS39" s="294"/>
    </row>
    <row r="40" spans="1:46" ht="27" customHeight="1" x14ac:dyDescent="0.15">
      <c r="A40" s="251"/>
      <c r="AK40" s="1140" t="s">
        <v>502</v>
      </c>
      <c r="AL40" s="1141"/>
      <c r="AM40" s="1141"/>
      <c r="AN40" s="1142"/>
      <c r="AO40" s="295">
        <v>-1025221</v>
      </c>
      <c r="AP40" s="295">
        <v>-175552</v>
      </c>
      <c r="AQ40" s="296">
        <v>-68941</v>
      </c>
      <c r="AR40" s="297">
        <v>154.6</v>
      </c>
      <c r="AS40" s="294"/>
    </row>
    <row r="41" spans="1:46" x14ac:dyDescent="0.15">
      <c r="A41" s="251"/>
      <c r="AK41" s="1146" t="s">
        <v>282</v>
      </c>
      <c r="AL41" s="1147"/>
      <c r="AM41" s="1147"/>
      <c r="AN41" s="1148"/>
      <c r="AO41" s="295">
        <v>488164</v>
      </c>
      <c r="AP41" s="295">
        <v>83590</v>
      </c>
      <c r="AQ41" s="296">
        <v>32367</v>
      </c>
      <c r="AR41" s="297">
        <v>158.30000000000001</v>
      </c>
      <c r="AS41" s="294"/>
    </row>
    <row r="42" spans="1:46" x14ac:dyDescent="0.15">
      <c r="A42" s="251"/>
      <c r="AK42" s="300" t="s">
        <v>503</v>
      </c>
      <c r="AQ42" s="272"/>
      <c r="AR42" s="272"/>
      <c r="AS42" s="294"/>
    </row>
    <row r="43" spans="1:46" x14ac:dyDescent="0.15">
      <c r="A43" s="251"/>
      <c r="AP43" s="301"/>
      <c r="AQ43" s="272"/>
      <c r="AS43" s="294"/>
    </row>
    <row r="44" spans="1:46" x14ac:dyDescent="0.15">
      <c r="A44" s="251"/>
      <c r="AQ44" s="272"/>
    </row>
    <row r="45" spans="1:46" x14ac:dyDescent="0.15">
      <c r="A45" s="249"/>
      <c r="B45" s="249"/>
      <c r="C45" s="249"/>
      <c r="D45" s="249"/>
      <c r="E45" s="249"/>
      <c r="F45" s="249"/>
      <c r="G45" s="249"/>
      <c r="H45" s="249"/>
      <c r="I45" s="249"/>
      <c r="J45" s="249"/>
      <c r="K45" s="249"/>
      <c r="L45" s="249"/>
      <c r="M45" s="249"/>
      <c r="N45" s="249"/>
      <c r="O45" s="249"/>
      <c r="P45" s="249"/>
      <c r="Q45" s="249"/>
      <c r="R45" s="249"/>
      <c r="S45" s="249"/>
      <c r="T45" s="249"/>
      <c r="U45" s="249"/>
      <c r="V45" s="249"/>
      <c r="W45" s="249"/>
      <c r="X45" s="249"/>
      <c r="Y45" s="249"/>
      <c r="Z45" s="249"/>
      <c r="AA45" s="249"/>
      <c r="AB45" s="249"/>
      <c r="AC45" s="249"/>
      <c r="AD45" s="249"/>
      <c r="AE45" s="249"/>
      <c r="AF45" s="249"/>
      <c r="AG45" s="249"/>
      <c r="AH45" s="249"/>
      <c r="AI45" s="249"/>
      <c r="AJ45" s="249"/>
      <c r="AK45" s="249"/>
      <c r="AL45" s="249"/>
      <c r="AM45" s="249"/>
      <c r="AN45" s="249"/>
      <c r="AO45" s="249"/>
      <c r="AP45" s="249"/>
      <c r="AQ45" s="302"/>
      <c r="AR45" s="249"/>
      <c r="AS45" s="249"/>
      <c r="AT45" s="247"/>
    </row>
    <row r="46" spans="1:46" x14ac:dyDescent="0.15">
      <c r="A46" s="303"/>
      <c r="B46" s="303"/>
      <c r="C46" s="303"/>
      <c r="D46" s="303"/>
      <c r="E46" s="303"/>
      <c r="F46" s="303"/>
      <c r="G46" s="303"/>
      <c r="H46" s="303"/>
      <c r="I46" s="303"/>
      <c r="J46" s="303"/>
      <c r="K46" s="303"/>
      <c r="L46" s="303"/>
      <c r="M46" s="303"/>
      <c r="N46" s="303"/>
      <c r="O46" s="303"/>
      <c r="P46" s="303"/>
      <c r="Q46" s="303"/>
      <c r="R46" s="303"/>
      <c r="S46" s="303"/>
      <c r="T46" s="303"/>
      <c r="U46" s="303"/>
      <c r="V46" s="303"/>
      <c r="W46" s="303"/>
      <c r="X46" s="303"/>
      <c r="Y46" s="303"/>
      <c r="Z46" s="303"/>
      <c r="AA46" s="303"/>
      <c r="AB46" s="303"/>
      <c r="AC46" s="303"/>
      <c r="AD46" s="303"/>
      <c r="AE46" s="303"/>
      <c r="AF46" s="303"/>
      <c r="AG46" s="303"/>
      <c r="AH46" s="303"/>
      <c r="AI46" s="303"/>
      <c r="AJ46" s="303"/>
      <c r="AK46" s="303"/>
      <c r="AL46" s="303"/>
      <c r="AM46" s="303"/>
      <c r="AN46" s="303"/>
      <c r="AO46" s="303"/>
      <c r="AP46" s="303"/>
      <c r="AQ46" s="303"/>
      <c r="AR46" s="303"/>
      <c r="AS46" s="303"/>
      <c r="AT46" s="247"/>
    </row>
    <row r="47" spans="1:46" ht="17.25" customHeight="1" x14ac:dyDescent="0.15">
      <c r="A47" s="304" t="s">
        <v>504</v>
      </c>
    </row>
    <row r="48" spans="1:46" x14ac:dyDescent="0.15">
      <c r="A48" s="251"/>
      <c r="AK48" s="305" t="s">
        <v>505</v>
      </c>
      <c r="AL48" s="305"/>
      <c r="AM48" s="305"/>
      <c r="AN48" s="305"/>
      <c r="AO48" s="305"/>
      <c r="AP48" s="305"/>
      <c r="AQ48" s="306"/>
      <c r="AR48" s="305"/>
    </row>
    <row r="49" spans="1:44" ht="13.5" customHeight="1" x14ac:dyDescent="0.15">
      <c r="A49" s="251"/>
      <c r="AK49" s="307"/>
      <c r="AL49" s="308"/>
      <c r="AM49" s="1135" t="s">
        <v>472</v>
      </c>
      <c r="AN49" s="1137" t="s">
        <v>506</v>
      </c>
      <c r="AO49" s="1138"/>
      <c r="AP49" s="1138"/>
      <c r="AQ49" s="1138"/>
      <c r="AR49" s="1139"/>
    </row>
    <row r="50" spans="1:44" x14ac:dyDescent="0.15">
      <c r="A50" s="251"/>
      <c r="AK50" s="309"/>
      <c r="AL50" s="310"/>
      <c r="AM50" s="1136"/>
      <c r="AN50" s="311" t="s">
        <v>507</v>
      </c>
      <c r="AO50" s="312" t="s">
        <v>508</v>
      </c>
      <c r="AP50" s="313" t="s">
        <v>509</v>
      </c>
      <c r="AQ50" s="314" t="s">
        <v>510</v>
      </c>
      <c r="AR50" s="315" t="s">
        <v>511</v>
      </c>
    </row>
    <row r="51" spans="1:44" x14ac:dyDescent="0.15">
      <c r="A51" s="251"/>
      <c r="AK51" s="307" t="s">
        <v>512</v>
      </c>
      <c r="AL51" s="308"/>
      <c r="AM51" s="316">
        <v>1048971</v>
      </c>
      <c r="AN51" s="317">
        <v>162103</v>
      </c>
      <c r="AO51" s="318">
        <v>-36.1</v>
      </c>
      <c r="AP51" s="319">
        <v>116162</v>
      </c>
      <c r="AQ51" s="320">
        <v>-3.1</v>
      </c>
      <c r="AR51" s="321">
        <v>-33</v>
      </c>
    </row>
    <row r="52" spans="1:44" x14ac:dyDescent="0.15">
      <c r="A52" s="251"/>
      <c r="AK52" s="322"/>
      <c r="AL52" s="323" t="s">
        <v>513</v>
      </c>
      <c r="AM52" s="324">
        <v>598710</v>
      </c>
      <c r="AN52" s="325">
        <v>92522</v>
      </c>
      <c r="AO52" s="326">
        <v>182.9</v>
      </c>
      <c r="AP52" s="327">
        <v>61562</v>
      </c>
      <c r="AQ52" s="328">
        <v>-7.4</v>
      </c>
      <c r="AR52" s="329">
        <v>190.3</v>
      </c>
    </row>
    <row r="53" spans="1:44" x14ac:dyDescent="0.15">
      <c r="A53" s="251"/>
      <c r="AK53" s="307" t="s">
        <v>514</v>
      </c>
      <c r="AL53" s="308"/>
      <c r="AM53" s="316">
        <v>372451</v>
      </c>
      <c r="AN53" s="317">
        <v>59355</v>
      </c>
      <c r="AO53" s="318">
        <v>-63.4</v>
      </c>
      <c r="AP53" s="319">
        <v>121449</v>
      </c>
      <c r="AQ53" s="320">
        <v>4.5999999999999996</v>
      </c>
      <c r="AR53" s="321">
        <v>-68</v>
      </c>
    </row>
    <row r="54" spans="1:44" x14ac:dyDescent="0.15">
      <c r="A54" s="251"/>
      <c r="AK54" s="322"/>
      <c r="AL54" s="323" t="s">
        <v>513</v>
      </c>
      <c r="AM54" s="324">
        <v>224316</v>
      </c>
      <c r="AN54" s="325">
        <v>35748</v>
      </c>
      <c r="AO54" s="326">
        <v>-61.4</v>
      </c>
      <c r="AP54" s="327">
        <v>62922</v>
      </c>
      <c r="AQ54" s="328">
        <v>2.2000000000000002</v>
      </c>
      <c r="AR54" s="329">
        <v>-63.6</v>
      </c>
    </row>
    <row r="55" spans="1:44" x14ac:dyDescent="0.15">
      <c r="A55" s="251"/>
      <c r="AK55" s="307" t="s">
        <v>515</v>
      </c>
      <c r="AL55" s="308"/>
      <c r="AM55" s="316">
        <v>687194</v>
      </c>
      <c r="AN55" s="317">
        <v>111793</v>
      </c>
      <c r="AO55" s="318">
        <v>88.3</v>
      </c>
      <c r="AP55" s="319">
        <v>145139</v>
      </c>
      <c r="AQ55" s="320">
        <v>19.5</v>
      </c>
      <c r="AR55" s="321">
        <v>68.8</v>
      </c>
    </row>
    <row r="56" spans="1:44" x14ac:dyDescent="0.15">
      <c r="A56" s="251"/>
      <c r="AK56" s="322"/>
      <c r="AL56" s="323" t="s">
        <v>513</v>
      </c>
      <c r="AM56" s="324">
        <v>412031</v>
      </c>
      <c r="AN56" s="325">
        <v>67030</v>
      </c>
      <c r="AO56" s="326">
        <v>87.5</v>
      </c>
      <c r="AP56" s="327">
        <v>83762</v>
      </c>
      <c r="AQ56" s="328">
        <v>33.1</v>
      </c>
      <c r="AR56" s="329">
        <v>54.4</v>
      </c>
    </row>
    <row r="57" spans="1:44" x14ac:dyDescent="0.15">
      <c r="A57" s="251"/>
      <c r="AK57" s="307" t="s">
        <v>516</v>
      </c>
      <c r="AL57" s="308"/>
      <c r="AM57" s="316">
        <v>1178539</v>
      </c>
      <c r="AN57" s="317">
        <v>195316</v>
      </c>
      <c r="AO57" s="318">
        <v>74.7</v>
      </c>
      <c r="AP57" s="319">
        <v>125391</v>
      </c>
      <c r="AQ57" s="320">
        <v>-13.6</v>
      </c>
      <c r="AR57" s="321">
        <v>88.3</v>
      </c>
    </row>
    <row r="58" spans="1:44" x14ac:dyDescent="0.15">
      <c r="A58" s="251"/>
      <c r="AK58" s="322"/>
      <c r="AL58" s="323" t="s">
        <v>513</v>
      </c>
      <c r="AM58" s="324">
        <v>694388</v>
      </c>
      <c r="AN58" s="325">
        <v>115079</v>
      </c>
      <c r="AO58" s="326">
        <v>71.7</v>
      </c>
      <c r="AP58" s="327">
        <v>68516</v>
      </c>
      <c r="AQ58" s="328">
        <v>-18.2</v>
      </c>
      <c r="AR58" s="329">
        <v>89.9</v>
      </c>
    </row>
    <row r="59" spans="1:44" x14ac:dyDescent="0.15">
      <c r="A59" s="251"/>
      <c r="AK59" s="307" t="s">
        <v>517</v>
      </c>
      <c r="AL59" s="308"/>
      <c r="AM59" s="316">
        <v>1054738</v>
      </c>
      <c r="AN59" s="317">
        <v>180606</v>
      </c>
      <c r="AO59" s="318">
        <v>-7.5</v>
      </c>
      <c r="AP59" s="319">
        <v>138402</v>
      </c>
      <c r="AQ59" s="320">
        <v>10.4</v>
      </c>
      <c r="AR59" s="321">
        <v>-17.899999999999999</v>
      </c>
    </row>
    <row r="60" spans="1:44" x14ac:dyDescent="0.15">
      <c r="A60" s="251"/>
      <c r="AK60" s="322"/>
      <c r="AL60" s="323" t="s">
        <v>513</v>
      </c>
      <c r="AM60" s="324">
        <v>136491</v>
      </c>
      <c r="AN60" s="325">
        <v>23372</v>
      </c>
      <c r="AO60" s="326">
        <v>-79.7</v>
      </c>
      <c r="AP60" s="327">
        <v>70652</v>
      </c>
      <c r="AQ60" s="328">
        <v>3.1</v>
      </c>
      <c r="AR60" s="329">
        <v>-82.8</v>
      </c>
    </row>
    <row r="61" spans="1:44" x14ac:dyDescent="0.15">
      <c r="A61" s="251"/>
      <c r="AK61" s="307" t="s">
        <v>518</v>
      </c>
      <c r="AL61" s="330"/>
      <c r="AM61" s="316">
        <v>868379</v>
      </c>
      <c r="AN61" s="317">
        <v>141835</v>
      </c>
      <c r="AO61" s="318">
        <v>11.2</v>
      </c>
      <c r="AP61" s="319">
        <v>129309</v>
      </c>
      <c r="AQ61" s="331">
        <v>3.6</v>
      </c>
      <c r="AR61" s="321">
        <v>7.6</v>
      </c>
    </row>
    <row r="62" spans="1:44" x14ac:dyDescent="0.15">
      <c r="A62" s="251"/>
      <c r="AK62" s="322"/>
      <c r="AL62" s="323" t="s">
        <v>513</v>
      </c>
      <c r="AM62" s="324">
        <v>413187</v>
      </c>
      <c r="AN62" s="325">
        <v>66750</v>
      </c>
      <c r="AO62" s="326">
        <v>40.200000000000003</v>
      </c>
      <c r="AP62" s="327">
        <v>69483</v>
      </c>
      <c r="AQ62" s="328">
        <v>2.6</v>
      </c>
      <c r="AR62" s="329">
        <v>37.6</v>
      </c>
    </row>
    <row r="63" spans="1:44" x14ac:dyDescent="0.15">
      <c r="A63" s="251"/>
    </row>
    <row r="64" spans="1:44" x14ac:dyDescent="0.15">
      <c r="A64" s="251"/>
    </row>
    <row r="65" spans="1:46" x14ac:dyDescent="0.15">
      <c r="A65" s="251"/>
    </row>
    <row r="66" spans="1:46" x14ac:dyDescent="0.15">
      <c r="A66" s="332"/>
      <c r="B66" s="303"/>
      <c r="C66" s="303"/>
      <c r="D66" s="303"/>
      <c r="E66" s="303"/>
      <c r="F66" s="303"/>
      <c r="G66" s="303"/>
      <c r="H66" s="303"/>
      <c r="I66" s="303"/>
      <c r="J66" s="303"/>
      <c r="K66" s="303"/>
      <c r="L66" s="303"/>
      <c r="M66" s="303"/>
      <c r="N66" s="303"/>
      <c r="O66" s="303"/>
      <c r="P66" s="303"/>
      <c r="Q66" s="303"/>
      <c r="R66" s="303"/>
      <c r="S66" s="303"/>
      <c r="T66" s="303"/>
      <c r="U66" s="303"/>
      <c r="V66" s="303"/>
      <c r="W66" s="303"/>
      <c r="X66" s="303"/>
      <c r="Y66" s="303"/>
      <c r="Z66" s="303"/>
      <c r="AA66" s="303"/>
      <c r="AB66" s="303"/>
      <c r="AC66" s="303"/>
      <c r="AD66" s="303"/>
      <c r="AE66" s="303"/>
      <c r="AF66" s="303"/>
      <c r="AG66" s="303"/>
      <c r="AH66" s="303"/>
      <c r="AI66" s="303"/>
      <c r="AJ66" s="303"/>
      <c r="AK66" s="303"/>
      <c r="AL66" s="303"/>
      <c r="AM66" s="303"/>
      <c r="AN66" s="303"/>
      <c r="AO66" s="303"/>
      <c r="AP66" s="303"/>
      <c r="AQ66" s="303"/>
      <c r="AR66" s="303"/>
      <c r="AS66" s="333"/>
    </row>
    <row r="67" spans="1:46" ht="13.5" hidden="1" customHeight="1" x14ac:dyDescent="0.15">
      <c r="AS67" s="247"/>
      <c r="AT67" s="247"/>
    </row>
    <row r="70" spans="1:46" hidden="1" x14ac:dyDescent="0.15"/>
    <row r="71" spans="1:46" hidden="1" x14ac:dyDescent="0.15"/>
    <row r="72" spans="1:46" hidden="1" x14ac:dyDescent="0.15"/>
    <row r="73" spans="1:46" hidden="1" x14ac:dyDescent="0.15"/>
  </sheetData>
  <sheetProtection algorithmName="SHA-512" hashValue="X2sY6Pa2YI7FYIluPigDF10LQZr3xgK8pqnqHhj4iaWAyOx3kXZzvpW5mCMdy9fAZXhzdWU20cRWm2uggUSbFQ==" saltValue="l/6ID65amCd0uTSpDCOWH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70" zoomScaleNormal="70" zoomScaleSheetLayoutView="55" workbookViewId="0"/>
  </sheetViews>
  <sheetFormatPr defaultColWidth="0" defaultRowHeight="13.5" customHeight="1" zeroHeight="1" x14ac:dyDescent="0.15"/>
  <cols>
    <col min="1" max="125" width="2.5" style="246" customWidth="1"/>
    <col min="126" max="16384" width="9" style="245" hidden="1"/>
  </cols>
  <sheetData>
    <row r="1" spans="2:125" ht="13.5" customHeight="1" x14ac:dyDescent="0.15">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5"/>
      <c r="DQ1" s="245"/>
      <c r="DR1" s="245"/>
      <c r="DS1" s="245"/>
      <c r="DT1" s="245"/>
      <c r="DU1" s="245"/>
    </row>
    <row r="2" spans="2:125" x14ac:dyDescent="0.15">
      <c r="B2" s="245"/>
      <c r="DG2" s="245"/>
    </row>
    <row r="3" spans="2:125" x14ac:dyDescent="0.1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H3" s="245"/>
      <c r="DI3" s="245"/>
      <c r="DJ3" s="245"/>
      <c r="DK3" s="245"/>
      <c r="DL3" s="245"/>
      <c r="DM3" s="245"/>
      <c r="DN3" s="245"/>
      <c r="DO3" s="245"/>
      <c r="DP3" s="245"/>
      <c r="DQ3" s="245"/>
      <c r="DR3" s="245"/>
      <c r="DS3" s="245"/>
      <c r="DT3" s="245"/>
      <c r="DU3" s="245"/>
    </row>
    <row r="4" spans="2:125" x14ac:dyDescent="0.15"/>
    <row r="5" spans="2:125" x14ac:dyDescent="0.15"/>
    <row r="6" spans="2:125" x14ac:dyDescent="0.15"/>
    <row r="7" spans="2:125" x14ac:dyDescent="0.15"/>
    <row r="8" spans="2:125" x14ac:dyDescent="0.15"/>
    <row r="9" spans="2:125" x14ac:dyDescent="0.15">
      <c r="DU9" s="24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45"/>
    </row>
    <row r="18" spans="125:125" x14ac:dyDescent="0.15"/>
    <row r="19" spans="125:125" x14ac:dyDescent="0.15"/>
    <row r="20" spans="125:125" x14ac:dyDescent="0.15">
      <c r="DU20" s="245"/>
    </row>
    <row r="21" spans="125:125" x14ac:dyDescent="0.15">
      <c r="DU21" s="24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45"/>
    </row>
    <row r="29" spans="125:125" x14ac:dyDescent="0.15"/>
    <row r="30" spans="125:125" x14ac:dyDescent="0.15"/>
    <row r="31" spans="125:125" x14ac:dyDescent="0.15"/>
    <row r="32" spans="125:125" x14ac:dyDescent="0.15"/>
    <row r="33" spans="2:125" x14ac:dyDescent="0.15">
      <c r="B33" s="245"/>
      <c r="G33" s="245"/>
      <c r="I33" s="245"/>
    </row>
    <row r="34" spans="2:125" x14ac:dyDescent="0.15">
      <c r="C34" s="245"/>
      <c r="P34" s="245"/>
      <c r="DE34" s="245"/>
      <c r="DH34" s="245"/>
    </row>
    <row r="35" spans="2:125" x14ac:dyDescent="0.15">
      <c r="D35" s="245"/>
      <c r="E35" s="245"/>
      <c r="DG35" s="245"/>
      <c r="DJ35" s="245"/>
      <c r="DP35" s="245"/>
      <c r="DQ35" s="245"/>
      <c r="DR35" s="245"/>
      <c r="DS35" s="245"/>
      <c r="DT35" s="245"/>
      <c r="DU35" s="245"/>
    </row>
    <row r="36" spans="2:125" x14ac:dyDescent="0.15">
      <c r="F36" s="245"/>
      <c r="H36" s="245"/>
      <c r="J36" s="245"/>
      <c r="K36" s="245"/>
      <c r="L36" s="245"/>
      <c r="M36" s="245"/>
      <c r="N36" s="245"/>
      <c r="O36" s="245"/>
      <c r="Q36" s="245"/>
      <c r="R36" s="245"/>
      <c r="S36" s="245"/>
      <c r="T36" s="245"/>
      <c r="U36" s="245"/>
      <c r="V36" s="245"/>
      <c r="W36" s="245"/>
      <c r="X36" s="245"/>
      <c r="Y36" s="245"/>
      <c r="Z36" s="245"/>
      <c r="AA36" s="245"/>
      <c r="AB36" s="245"/>
      <c r="AC36" s="245"/>
      <c r="AD36" s="245"/>
      <c r="AE36" s="245"/>
      <c r="AF36" s="245"/>
      <c r="AG36" s="245"/>
      <c r="AH36" s="245"/>
      <c r="AI36" s="245"/>
      <c r="AJ36" s="245"/>
      <c r="AK36" s="245"/>
      <c r="AL36" s="245"/>
      <c r="AM36" s="245"/>
      <c r="AN36" s="245"/>
      <c r="AO36" s="245"/>
      <c r="AP36" s="245"/>
      <c r="AQ36" s="245"/>
      <c r="AR36" s="245"/>
      <c r="AS36" s="245"/>
      <c r="AT36" s="245"/>
      <c r="AU36" s="245"/>
      <c r="AV36" s="245"/>
      <c r="AW36" s="245"/>
      <c r="AX36" s="245"/>
      <c r="AY36" s="245"/>
      <c r="AZ36" s="245"/>
      <c r="BA36" s="245"/>
      <c r="BB36" s="245"/>
      <c r="BC36" s="245"/>
      <c r="BD36" s="245"/>
      <c r="BE36" s="245"/>
      <c r="BF36" s="245"/>
      <c r="BG36" s="245"/>
      <c r="BH36" s="245"/>
      <c r="BI36" s="245"/>
      <c r="BJ36" s="245"/>
      <c r="BK36" s="245"/>
      <c r="BL36" s="245"/>
      <c r="BM36" s="245"/>
      <c r="BN36" s="245"/>
      <c r="BO36" s="245"/>
      <c r="BP36" s="245"/>
      <c r="BQ36" s="245"/>
      <c r="BR36" s="245"/>
      <c r="BS36" s="245"/>
      <c r="BT36" s="245"/>
      <c r="BU36" s="245"/>
      <c r="BV36" s="245"/>
      <c r="BW36" s="245"/>
      <c r="BX36" s="245"/>
      <c r="BY36" s="245"/>
      <c r="BZ36" s="245"/>
      <c r="CA36" s="245"/>
      <c r="CB36" s="245"/>
      <c r="CC36" s="245"/>
      <c r="CD36" s="245"/>
      <c r="CE36" s="245"/>
      <c r="CF36" s="245"/>
      <c r="CG36" s="245"/>
      <c r="CH36" s="245"/>
      <c r="CI36" s="245"/>
      <c r="CJ36" s="245"/>
      <c r="CK36" s="245"/>
      <c r="CL36" s="245"/>
      <c r="CM36" s="245"/>
      <c r="CN36" s="245"/>
      <c r="CO36" s="245"/>
      <c r="CP36" s="245"/>
      <c r="CQ36" s="245"/>
      <c r="CR36" s="245"/>
      <c r="CS36" s="245"/>
      <c r="CT36" s="245"/>
      <c r="CU36" s="245"/>
      <c r="CV36" s="245"/>
      <c r="CW36" s="245"/>
      <c r="CX36" s="245"/>
      <c r="CY36" s="245"/>
      <c r="CZ36" s="245"/>
      <c r="DA36" s="245"/>
      <c r="DB36" s="245"/>
      <c r="DC36" s="245"/>
      <c r="DD36" s="245"/>
      <c r="DF36" s="245"/>
      <c r="DI36" s="245"/>
      <c r="DK36" s="245"/>
      <c r="DL36" s="245"/>
      <c r="DM36" s="245"/>
      <c r="DN36" s="245"/>
      <c r="DO36" s="245"/>
      <c r="DP36" s="245"/>
      <c r="DQ36" s="245"/>
      <c r="DR36" s="245"/>
      <c r="DS36" s="245"/>
      <c r="DT36" s="245"/>
      <c r="DU36" s="245"/>
    </row>
    <row r="37" spans="2:125" x14ac:dyDescent="0.15">
      <c r="DU37" s="245"/>
    </row>
    <row r="38" spans="2:125" x14ac:dyDescent="0.15">
      <c r="DT38" s="245"/>
      <c r="DU38" s="245"/>
    </row>
    <row r="39" spans="2:125" x14ac:dyDescent="0.15"/>
    <row r="40" spans="2:125" x14ac:dyDescent="0.15">
      <c r="DH40" s="245"/>
    </row>
    <row r="41" spans="2:125" x14ac:dyDescent="0.15">
      <c r="DE41" s="245"/>
    </row>
    <row r="42" spans="2:125" x14ac:dyDescent="0.15">
      <c r="DG42" s="245"/>
      <c r="DJ42" s="245"/>
    </row>
    <row r="43" spans="2:125" x14ac:dyDescent="0.15">
      <c r="Q43" s="245"/>
      <c r="R43" s="245"/>
      <c r="S43" s="245"/>
      <c r="T43" s="245"/>
      <c r="U43" s="245"/>
      <c r="V43" s="245"/>
      <c r="W43" s="245"/>
      <c r="X43" s="245"/>
      <c r="Y43" s="245"/>
      <c r="Z43" s="245"/>
      <c r="AA43" s="245"/>
      <c r="AB43" s="245"/>
      <c r="AC43" s="245"/>
      <c r="AD43" s="245"/>
      <c r="AE43" s="245"/>
      <c r="AF43" s="245"/>
      <c r="AG43" s="245"/>
      <c r="AH43" s="245"/>
      <c r="AI43" s="245"/>
      <c r="AJ43" s="245"/>
      <c r="AK43" s="245"/>
      <c r="AL43" s="245"/>
      <c r="AM43" s="245"/>
      <c r="AN43" s="245"/>
      <c r="AO43" s="245"/>
      <c r="AP43" s="245"/>
      <c r="AQ43" s="245"/>
      <c r="AR43" s="245"/>
      <c r="AS43" s="245"/>
      <c r="AT43" s="245"/>
      <c r="AU43" s="245"/>
      <c r="AV43" s="245"/>
      <c r="AW43" s="245"/>
      <c r="AX43" s="245"/>
      <c r="AY43" s="245"/>
      <c r="AZ43" s="245"/>
      <c r="BA43" s="245"/>
      <c r="BB43" s="245"/>
      <c r="BC43" s="245"/>
      <c r="BD43" s="245"/>
      <c r="BE43" s="245"/>
      <c r="BF43" s="245"/>
      <c r="BG43" s="245"/>
      <c r="BH43" s="245"/>
      <c r="BI43" s="245"/>
      <c r="BJ43" s="245"/>
      <c r="BK43" s="245"/>
      <c r="BL43" s="245"/>
      <c r="BM43" s="245"/>
      <c r="BN43" s="245"/>
      <c r="BO43" s="245"/>
      <c r="BP43" s="245"/>
      <c r="BQ43" s="245"/>
      <c r="BR43" s="245"/>
      <c r="BS43" s="245"/>
      <c r="BT43" s="245"/>
      <c r="BU43" s="245"/>
      <c r="BV43" s="245"/>
      <c r="BW43" s="245"/>
      <c r="BX43" s="245"/>
      <c r="BY43" s="245"/>
      <c r="BZ43" s="245"/>
      <c r="CA43" s="245"/>
      <c r="CB43" s="245"/>
      <c r="CC43" s="245"/>
      <c r="CD43" s="245"/>
      <c r="CE43" s="245"/>
      <c r="CF43" s="245"/>
      <c r="CG43" s="245"/>
      <c r="CH43" s="245"/>
      <c r="CI43" s="245"/>
      <c r="CJ43" s="245"/>
      <c r="CK43" s="245"/>
      <c r="CL43" s="245"/>
      <c r="CM43" s="245"/>
      <c r="CN43" s="245"/>
      <c r="CO43" s="245"/>
      <c r="CP43" s="245"/>
      <c r="CQ43" s="245"/>
      <c r="CR43" s="245"/>
      <c r="CS43" s="245"/>
      <c r="CT43" s="245"/>
      <c r="CU43" s="245"/>
      <c r="CV43" s="245"/>
      <c r="CW43" s="245"/>
      <c r="CX43" s="245"/>
      <c r="CY43" s="245"/>
      <c r="CZ43" s="245"/>
      <c r="DA43" s="245"/>
      <c r="DB43" s="245"/>
      <c r="DC43" s="245"/>
      <c r="DD43" s="245"/>
      <c r="DF43" s="245"/>
      <c r="DI43" s="245"/>
      <c r="DK43" s="245"/>
      <c r="DL43" s="245"/>
      <c r="DM43" s="245"/>
      <c r="DN43" s="245"/>
      <c r="DO43" s="245"/>
      <c r="DP43" s="245"/>
      <c r="DQ43" s="245"/>
      <c r="DR43" s="245"/>
      <c r="DS43" s="245"/>
      <c r="DT43" s="245"/>
      <c r="DU43" s="245"/>
    </row>
    <row r="44" spans="2:125" x14ac:dyDescent="0.15">
      <c r="DU44" s="245"/>
    </row>
    <row r="45" spans="2:125" x14ac:dyDescent="0.15"/>
    <row r="46" spans="2:125" x14ac:dyDescent="0.15"/>
    <row r="47" spans="2:125" x14ac:dyDescent="0.15"/>
    <row r="48" spans="2:125" x14ac:dyDescent="0.15">
      <c r="DT48" s="245"/>
      <c r="DU48" s="245"/>
    </row>
    <row r="49" spans="120:125" x14ac:dyDescent="0.15">
      <c r="DU49" s="245"/>
    </row>
    <row r="50" spans="120:125" x14ac:dyDescent="0.15">
      <c r="DU50" s="245"/>
    </row>
    <row r="51" spans="120:125" x14ac:dyDescent="0.15">
      <c r="DP51" s="245"/>
      <c r="DQ51" s="245"/>
      <c r="DR51" s="245"/>
      <c r="DS51" s="245"/>
      <c r="DT51" s="245"/>
      <c r="DU51" s="245"/>
    </row>
    <row r="52" spans="120:125" x14ac:dyDescent="0.15"/>
    <row r="53" spans="120:125" x14ac:dyDescent="0.15"/>
    <row r="54" spans="120:125" x14ac:dyDescent="0.15">
      <c r="DU54" s="245"/>
    </row>
    <row r="55" spans="120:125" x14ac:dyDescent="0.15"/>
    <row r="56" spans="120:125" x14ac:dyDescent="0.15"/>
    <row r="57" spans="120:125" x14ac:dyDescent="0.15"/>
    <row r="58" spans="120:125" x14ac:dyDescent="0.15">
      <c r="DU58" s="245"/>
    </row>
    <row r="59" spans="120:125" x14ac:dyDescent="0.15"/>
    <row r="60" spans="120:125" x14ac:dyDescent="0.15"/>
    <row r="61" spans="120:125" x14ac:dyDescent="0.15"/>
    <row r="62" spans="120:125" x14ac:dyDescent="0.15"/>
    <row r="63" spans="120:125" x14ac:dyDescent="0.15">
      <c r="DU63" s="245"/>
    </row>
    <row r="64" spans="120:125" x14ac:dyDescent="0.15">
      <c r="DT64" s="245"/>
      <c r="DU64" s="245"/>
    </row>
    <row r="65" spans="123:125" x14ac:dyDescent="0.15"/>
    <row r="66" spans="123:125" x14ac:dyDescent="0.15"/>
    <row r="67" spans="123:125" x14ac:dyDescent="0.15"/>
    <row r="68" spans="123:125" x14ac:dyDescent="0.15"/>
    <row r="69" spans="123:125" x14ac:dyDescent="0.15">
      <c r="DS69" s="245"/>
      <c r="DT69" s="245"/>
      <c r="DU69" s="24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45"/>
    </row>
    <row r="83" spans="116:125" x14ac:dyDescent="0.15">
      <c r="DM83" s="245"/>
      <c r="DN83" s="245"/>
      <c r="DO83" s="245"/>
      <c r="DP83" s="245"/>
      <c r="DQ83" s="245"/>
      <c r="DR83" s="245"/>
      <c r="DS83" s="245"/>
      <c r="DT83" s="245"/>
      <c r="DU83" s="245"/>
    </row>
    <row r="84" spans="116:125" x14ac:dyDescent="0.15"/>
    <row r="85" spans="116:125" x14ac:dyDescent="0.15"/>
    <row r="86" spans="116:125" x14ac:dyDescent="0.15"/>
    <row r="87" spans="116:125" x14ac:dyDescent="0.15"/>
    <row r="88" spans="116:125" x14ac:dyDescent="0.15">
      <c r="DU88" s="24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45"/>
      <c r="DT94" s="245"/>
      <c r="DU94" s="245"/>
    </row>
    <row r="95" spans="116:125" ht="13.5" customHeight="1" x14ac:dyDescent="0.15">
      <c r="DU95" s="24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45"/>
    </row>
    <row r="102" spans="124:125" ht="13.5" customHeight="1" x14ac:dyDescent="0.15"/>
    <row r="103" spans="124:125" ht="13.5" customHeight="1" x14ac:dyDescent="0.15"/>
    <row r="104" spans="124:125" ht="13.5" customHeight="1" x14ac:dyDescent="0.15">
      <c r="DT104" s="245"/>
      <c r="DU104" s="24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45" t="s">
        <v>520</v>
      </c>
    </row>
    <row r="121" spans="125:125" ht="13.5" hidden="1" customHeight="1" x14ac:dyDescent="0.15">
      <c r="DU121" s="245"/>
    </row>
  </sheetData>
  <sheetProtection algorithmName="SHA-512" hashValue="ZHB46QAC95vZ4NY1Z2cnA/f9tnRtpe+0FSCPpLuQcsOh4w73SOFbmo0jf4ZKUM6QyB3m6LXGgmOKyQJczoetqw==" saltValue="KSlbxQLqHUVgZrv/AXFWl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70" zoomScaleNormal="70" zoomScaleSheetLayoutView="55" workbookViewId="0"/>
  </sheetViews>
  <sheetFormatPr defaultColWidth="0" defaultRowHeight="13.5" customHeight="1" zeroHeight="1" x14ac:dyDescent="0.15"/>
  <cols>
    <col min="1" max="125" width="2.5" style="246" customWidth="1"/>
    <col min="126" max="142" width="0" style="245" hidden="1" customWidth="1"/>
    <col min="143" max="16384" width="9" style="245" hidden="1"/>
  </cols>
  <sheetData>
    <row r="1" spans="1:125" ht="13.5" customHeight="1" x14ac:dyDescent="0.15">
      <c r="A1" s="245"/>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5"/>
      <c r="DQ1" s="245"/>
      <c r="DR1" s="245"/>
      <c r="DS1" s="245"/>
      <c r="DT1" s="245"/>
      <c r="DU1" s="245"/>
    </row>
    <row r="2" spans="1:125" x14ac:dyDescent="0.15">
      <c r="B2" s="245"/>
      <c r="T2" s="245"/>
    </row>
    <row r="3" spans="1:125" x14ac:dyDescent="0.15">
      <c r="C3" s="245"/>
      <c r="D3" s="245"/>
      <c r="E3" s="245"/>
      <c r="F3" s="245"/>
      <c r="G3" s="245"/>
      <c r="H3" s="245"/>
      <c r="I3" s="245"/>
      <c r="J3" s="245"/>
      <c r="K3" s="245"/>
      <c r="L3" s="245"/>
      <c r="M3" s="245"/>
      <c r="N3" s="245"/>
      <c r="O3" s="245"/>
      <c r="P3" s="245"/>
      <c r="Q3" s="245"/>
      <c r="R3" s="245"/>
      <c r="S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45"/>
      <c r="G33" s="245"/>
      <c r="I33" s="245"/>
    </row>
    <row r="34" spans="2:125" x14ac:dyDescent="0.15">
      <c r="C34" s="245"/>
      <c r="P34" s="245"/>
      <c r="R34" s="245"/>
      <c r="U34" s="245"/>
    </row>
    <row r="35" spans="2:125" x14ac:dyDescent="0.15">
      <c r="D35" s="245"/>
      <c r="E35" s="245"/>
      <c r="T35" s="245"/>
      <c r="W35" s="245"/>
      <c r="X35" s="245"/>
      <c r="Y35" s="245"/>
      <c r="Z35" s="245"/>
      <c r="AA35" s="245"/>
      <c r="AB35" s="245"/>
      <c r="AC35" s="245"/>
      <c r="AD35" s="245"/>
      <c r="AE35" s="245"/>
      <c r="AF35" s="245"/>
      <c r="AG35" s="245"/>
      <c r="AH35" s="245"/>
      <c r="AI35" s="245"/>
      <c r="AJ35" s="245"/>
      <c r="AK35" s="245"/>
      <c r="AL35" s="245"/>
      <c r="AM35" s="245"/>
      <c r="AN35" s="245"/>
      <c r="AO35" s="245"/>
      <c r="AP35" s="245"/>
      <c r="AQ35" s="245"/>
      <c r="AR35" s="245"/>
      <c r="AS35" s="245"/>
      <c r="AT35" s="245"/>
      <c r="AU35" s="245"/>
      <c r="AV35" s="245"/>
      <c r="AW35" s="245"/>
      <c r="AX35" s="245"/>
      <c r="AY35" s="245"/>
      <c r="AZ35" s="245"/>
      <c r="BA35" s="245"/>
      <c r="BB35" s="245"/>
      <c r="BC35" s="245"/>
      <c r="BD35" s="245"/>
      <c r="BE35" s="245"/>
      <c r="BF35" s="245"/>
      <c r="BG35" s="245"/>
      <c r="BH35" s="245"/>
      <c r="BI35" s="245"/>
      <c r="BJ35" s="245"/>
      <c r="BK35" s="245"/>
      <c r="BL35" s="245"/>
      <c r="BM35" s="245"/>
      <c r="BN35" s="245"/>
      <c r="BO35" s="245"/>
      <c r="BP35" s="245"/>
      <c r="BQ35" s="245"/>
      <c r="BR35" s="245"/>
      <c r="BS35" s="245"/>
      <c r="BT35" s="245"/>
      <c r="BU35" s="245"/>
      <c r="BV35" s="245"/>
      <c r="BW35" s="245"/>
      <c r="BX35" s="245"/>
      <c r="BY35" s="245"/>
      <c r="BZ35" s="245"/>
      <c r="CA35" s="245"/>
      <c r="CB35" s="245"/>
      <c r="CC35" s="245"/>
      <c r="CD35" s="245"/>
      <c r="CE35" s="245"/>
      <c r="CF35" s="245"/>
      <c r="CG35" s="245"/>
      <c r="CH35" s="245"/>
      <c r="CI35" s="245"/>
      <c r="CJ35" s="245"/>
      <c r="CK35" s="245"/>
      <c r="CL35" s="245"/>
      <c r="CM35" s="245"/>
      <c r="CN35" s="245"/>
      <c r="CO35" s="245"/>
      <c r="CP35" s="245"/>
      <c r="CQ35" s="245"/>
      <c r="CR35" s="245"/>
      <c r="CS35" s="245"/>
      <c r="CT35" s="245"/>
      <c r="CU35" s="245"/>
      <c r="CV35" s="245"/>
      <c r="CW35" s="245"/>
      <c r="CX35" s="245"/>
      <c r="CY35" s="245"/>
      <c r="CZ35" s="245"/>
      <c r="DA35" s="245"/>
      <c r="DB35" s="245"/>
      <c r="DC35" s="245"/>
      <c r="DD35" s="245"/>
      <c r="DE35" s="245"/>
      <c r="DF35" s="245"/>
      <c r="DG35" s="245"/>
      <c r="DH35" s="245"/>
      <c r="DI35" s="245"/>
      <c r="DJ35" s="245"/>
      <c r="DK35" s="245"/>
      <c r="DL35" s="245"/>
      <c r="DM35" s="245"/>
      <c r="DN35" s="245"/>
      <c r="DO35" s="245"/>
      <c r="DP35" s="245"/>
      <c r="DQ35" s="245"/>
      <c r="DR35" s="245"/>
      <c r="DS35" s="245"/>
      <c r="DT35" s="245"/>
      <c r="DU35" s="245"/>
    </row>
    <row r="36" spans="2:125" x14ac:dyDescent="0.15">
      <c r="F36" s="245"/>
      <c r="H36" s="245"/>
      <c r="J36" s="245"/>
      <c r="K36" s="245"/>
      <c r="L36" s="245"/>
      <c r="M36" s="245"/>
      <c r="N36" s="245"/>
      <c r="O36" s="245"/>
      <c r="Q36" s="245"/>
      <c r="S36" s="245"/>
      <c r="V36" s="245"/>
    </row>
    <row r="37" spans="2:125" x14ac:dyDescent="0.15"/>
    <row r="38" spans="2:125" x14ac:dyDescent="0.15"/>
    <row r="39" spans="2:125" x14ac:dyDescent="0.15"/>
    <row r="40" spans="2:125" x14ac:dyDescent="0.15">
      <c r="U40" s="245"/>
    </row>
    <row r="41" spans="2:125" x14ac:dyDescent="0.15">
      <c r="R41" s="245"/>
    </row>
    <row r="42" spans="2:125" x14ac:dyDescent="0.15">
      <c r="T42" s="245"/>
      <c r="W42" s="245"/>
      <c r="X42" s="245"/>
      <c r="Y42" s="245"/>
      <c r="Z42" s="245"/>
      <c r="AA42" s="245"/>
      <c r="AB42" s="245"/>
      <c r="AC42" s="245"/>
      <c r="AD42" s="245"/>
      <c r="AE42" s="245"/>
      <c r="AF42" s="245"/>
      <c r="AG42" s="245"/>
      <c r="AH42" s="245"/>
      <c r="AI42" s="245"/>
      <c r="AJ42" s="245"/>
      <c r="AK42" s="245"/>
      <c r="AL42" s="245"/>
      <c r="AM42" s="245"/>
      <c r="AN42" s="245"/>
      <c r="AO42" s="245"/>
      <c r="AP42" s="245"/>
      <c r="AQ42" s="245"/>
      <c r="AR42" s="245"/>
      <c r="AS42" s="245"/>
      <c r="AT42" s="245"/>
      <c r="AU42" s="245"/>
      <c r="AV42" s="245"/>
      <c r="AW42" s="245"/>
      <c r="AX42" s="245"/>
      <c r="AY42" s="245"/>
      <c r="AZ42" s="245"/>
      <c r="BA42" s="245"/>
      <c r="BB42" s="245"/>
      <c r="BC42" s="245"/>
      <c r="BD42" s="245"/>
      <c r="BE42" s="245"/>
      <c r="BF42" s="245"/>
      <c r="BG42" s="245"/>
      <c r="BH42" s="245"/>
      <c r="BI42" s="245"/>
      <c r="BJ42" s="245"/>
      <c r="BK42" s="245"/>
      <c r="BL42" s="245"/>
      <c r="BM42" s="245"/>
      <c r="BN42" s="245"/>
      <c r="BO42" s="245"/>
      <c r="BP42" s="245"/>
      <c r="BQ42" s="245"/>
      <c r="BR42" s="245"/>
      <c r="BS42" s="245"/>
      <c r="BT42" s="245"/>
      <c r="BU42" s="245"/>
      <c r="BV42" s="245"/>
      <c r="BW42" s="245"/>
      <c r="BX42" s="245"/>
      <c r="BY42" s="245"/>
      <c r="BZ42" s="245"/>
      <c r="CA42" s="245"/>
      <c r="CB42" s="245"/>
      <c r="CC42" s="245"/>
      <c r="CD42" s="245"/>
      <c r="CE42" s="245"/>
      <c r="CF42" s="245"/>
      <c r="CG42" s="245"/>
      <c r="CH42" s="245"/>
      <c r="CI42" s="245"/>
      <c r="CJ42" s="245"/>
      <c r="CK42" s="245"/>
      <c r="CL42" s="245"/>
      <c r="CM42" s="245"/>
      <c r="CN42" s="245"/>
      <c r="CO42" s="245"/>
      <c r="CP42" s="245"/>
      <c r="CQ42" s="245"/>
      <c r="CR42" s="245"/>
      <c r="CS42" s="245"/>
      <c r="CT42" s="245"/>
      <c r="CU42" s="245"/>
      <c r="CV42" s="245"/>
      <c r="CW42" s="245"/>
      <c r="CX42" s="245"/>
      <c r="CY42" s="245"/>
      <c r="CZ42" s="245"/>
      <c r="DA42" s="245"/>
      <c r="DB42" s="245"/>
      <c r="DC42" s="245"/>
      <c r="DD42" s="245"/>
      <c r="DE42" s="245"/>
      <c r="DF42" s="245"/>
      <c r="DG42" s="245"/>
      <c r="DH42" s="245"/>
      <c r="DI42" s="245"/>
      <c r="DJ42" s="245"/>
      <c r="DK42" s="245"/>
      <c r="DL42" s="245"/>
      <c r="DM42" s="245"/>
      <c r="DN42" s="245"/>
      <c r="DO42" s="245"/>
      <c r="DP42" s="245"/>
      <c r="DQ42" s="245"/>
      <c r="DR42" s="245"/>
      <c r="DS42" s="245"/>
      <c r="DT42" s="245"/>
      <c r="DU42" s="245"/>
    </row>
    <row r="43" spans="2:125" x14ac:dyDescent="0.15">
      <c r="Q43" s="245"/>
      <c r="S43" s="245"/>
      <c r="V43" s="24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46" t="s">
        <v>521</v>
      </c>
    </row>
  </sheetData>
  <sheetProtection algorithmName="SHA-512" hashValue="pMlzPi1ca9/a5T3SLeseM01wmDyIqHMU8Rx3Vc0lJKDcLqk6BWNMSfyba34IJ3NaqWfR77mG3UI8NM6jSIivvg==" saltValue="fHM6tcfmev/CKFhwHkGL/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522</v>
      </c>
      <c r="G46" s="8" t="s">
        <v>523</v>
      </c>
      <c r="H46" s="8" t="s">
        <v>524</v>
      </c>
      <c r="I46" s="8" t="s">
        <v>525</v>
      </c>
      <c r="J46" s="9" t="s">
        <v>526</v>
      </c>
    </row>
    <row r="47" spans="2:10" ht="57.75" customHeight="1" x14ac:dyDescent="0.15">
      <c r="B47" s="10"/>
      <c r="C47" s="1149" t="s">
        <v>3</v>
      </c>
      <c r="D47" s="1149"/>
      <c r="E47" s="1150"/>
      <c r="F47" s="11">
        <v>66.290000000000006</v>
      </c>
      <c r="G47" s="12">
        <v>61.49</v>
      </c>
      <c r="H47" s="12">
        <v>46.89</v>
      </c>
      <c r="I47" s="12">
        <v>46.24</v>
      </c>
      <c r="J47" s="13">
        <v>56.21</v>
      </c>
    </row>
    <row r="48" spans="2:10" ht="57.75" customHeight="1" x14ac:dyDescent="0.15">
      <c r="B48" s="14"/>
      <c r="C48" s="1151" t="s">
        <v>4</v>
      </c>
      <c r="D48" s="1151"/>
      <c r="E48" s="1152"/>
      <c r="F48" s="15">
        <v>4.16</v>
      </c>
      <c r="G48" s="16">
        <v>1.53</v>
      </c>
      <c r="H48" s="16">
        <v>5</v>
      </c>
      <c r="I48" s="16">
        <v>7.37</v>
      </c>
      <c r="J48" s="17">
        <v>7.09</v>
      </c>
    </row>
    <row r="49" spans="2:10" ht="57.75" customHeight="1" thickBot="1" x14ac:dyDescent="0.2">
      <c r="B49" s="18"/>
      <c r="C49" s="1153" t="s">
        <v>5</v>
      </c>
      <c r="D49" s="1153"/>
      <c r="E49" s="1154"/>
      <c r="F49" s="19">
        <v>1.27</v>
      </c>
      <c r="G49" s="20" t="s">
        <v>527</v>
      </c>
      <c r="H49" s="20" t="s">
        <v>528</v>
      </c>
      <c r="I49" s="20">
        <v>7.42</v>
      </c>
      <c r="J49" s="21">
        <v>8.3800000000000008</v>
      </c>
    </row>
    <row r="50" spans="2:10" x14ac:dyDescent="0.15"/>
  </sheetData>
  <sheetProtection algorithmName="SHA-512" hashValue="UcVkkCsw0gn3VXvh9VqRRTo0oKSog5y/JpqBcbEKKWtIkZYFJmyDs10RCm9Mf8YA6dyFNnxzCrRPjGRrK+J0FQ==" saltValue="6sSPg5XJYWwB76K/U7pVd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河本　理恵</cp:lastModifiedBy>
  <cp:lastPrinted>2023-03-07T04:31:18Z</cp:lastPrinted>
  <dcterms:created xsi:type="dcterms:W3CDTF">2023-02-20T06:45:24Z</dcterms:created>
  <dcterms:modified xsi:type="dcterms:W3CDTF">2023-10-17T07:55:28Z</dcterms:modified>
  <cp:category/>
</cp:coreProperties>
</file>