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TMD7LGuQQX0h4QQhn7x684DBC4wrR5SnbpNMPDFSQlSwNud4HGIGIyBOKxvOfDc7zW+A4H80dFNcG0Bv8YONA==" workbookSaltValue="B50jAwUoMsQrXxAuNw913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<sst xmlns="http://schemas.openxmlformats.org/spreadsheetml/2006/main" count="240" uniqueCount="126">
  <si>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</si>
  <si>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</si>
  <si>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</si>
  <si>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</si>
  <si>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</si>
  <si>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</si>
  <si>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</si>
  <si>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</si>
  <si>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</si>
  <si>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</si>
  <si>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</si>
  <si>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</si>
  <si>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</si>
  <si>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</si>
  <si>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</si>
  <si>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</si>
  <si>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</si>
  <si>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</si>
  <si>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</si>
  <si>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</si>
  <si>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</si>
  <si>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</si>
  <si>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</si>
  <si>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</si>
  <si>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</si>
  <si>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</si>
  <si>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</si>
  <si>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</si>
  <si>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</si>
  <si>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</si>
  <si>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</si>
  <si>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</si>
  <si>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</si>
  <si>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</si>
  <si>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</si>
  <si>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</si>
  <si>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</si>
  <si>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</si>
  <si>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</si>
  <si>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</si>
  <si>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</si>
  <si>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</si>
  <si>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</si>
  <si>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</si>
  <si>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</si>
  <si>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</si>
  <si>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</si>
  <si>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</si>
  <si>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</si>
  <si>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</si>
  <si>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</si>
  <si>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</si>
  <si>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</si>
  <si>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</si>
  <si>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</si>
  <si>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</si>
  <si>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</si>
  <si>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</si>
  <si>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</si>
  <si>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</si>
  <si>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</si>
  <si>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</si>
  <si>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</si>
  <si>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</si>
  <si>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</si>
  <si>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</si>
  <si>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</si>
  <si>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</si>
  <si>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</si>
  <si>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</si>
  <si>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</si>
  <si>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</si>
  <si>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</si>
  <si>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</si>
  <si>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</si>
  <si>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</si>
  <si>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</si>
  <si>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</si>
  <si>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</si>
  <si>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</si>
  <si>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</si>
  <si>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</si>
  <si>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</si>
  <si>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</si>
  <si>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</si>
  <si>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</si>
  <si>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</si>
  <si>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</si>
  <si>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</si>
  <si>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</si>
  <si>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</si>
  <si>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</si>
  <si>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</si>
  <si>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</si>
  <si>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</si>
  <si>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</si>
  <si>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</si>
  <si>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</si>
  <si>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</si>
  <si>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</si>
  <si>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</si>
  <si>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</si>
  <si>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</si>
  <si>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</si>
  <si>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</si>
  <si>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</si>
  <si>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</si>
  <si>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</si>
  <si>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</si>
  <si>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</si>
  <si>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安芸太田町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</si>
  <si>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</si>
  <si>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</si>
  <si>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</si>
  <si>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</si>
  <si>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</si>
  <si>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</si>
  <si>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</si>
  <si>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</si>
  <si>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</si>
  <si>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</si>
  <si>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</si>
  <si>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</si>
  <si>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地方債償還金が大きな負担となっており、一般会計に依存している状況である。料金改定、施設の統廃合、ダウンサイジング等経営改善に向けた取組が必要である。</t>
    <rPh sb="1" eb="4">
      <t>チホウサイ</t>
    </rPh>
    <rPh sb="4" eb="7">
      <t>ショウカンキン</t>
    </rPh>
    <rPh sb="8" eb="9">
      <t>オオ</t>
    </rPh>
    <rPh sb="11" eb="13">
      <t>フタン</t>
    </rPh>
    <rPh sb="20" eb="22">
      <t>イッパン</t>
    </rPh>
    <rPh sb="22" eb="24">
      <t>カイケイ</t>
    </rPh>
    <rPh sb="25" eb="27">
      <t>イゾン</t>
    </rPh>
    <rPh sb="31" eb="33">
      <t>ジョウキョウ</t>
    </rPh>
    <rPh sb="37" eb="39">
      <t>リョウキン</t>
    </rPh>
    <rPh sb="39" eb="41">
      <t>カイテイ</t>
    </rPh>
    <rPh sb="42" eb="44">
      <t>シセツ</t>
    </rPh>
    <rPh sb="45" eb="48">
      <t>トウハイゴウ</t>
    </rPh>
    <rPh sb="57" eb="58">
      <t>トウ</t>
    </rPh>
    <rPh sb="58" eb="60">
      <t>ケイエイ</t>
    </rPh>
    <rPh sb="60" eb="62">
      <t>カイゼン</t>
    </rPh>
    <rPh sb="63" eb="64">
      <t>ム</t>
    </rPh>
    <rPh sb="66" eb="68">
      <t>トリクミ</t>
    </rPh>
    <rPh sb="69" eb="71">
      <t>ヒツヨウ</t>
    </rPh>
    <phoneticPr fontId="4"/>
  </si>
  <si>
    <t>　平成30年度からストックマネジメント計画の策定を予定しており、策定後はこれに基づき更新事業を実施していく。</t>
    <rPh sb="1" eb="3">
      <t>ヘイセイ</t>
    </rPh>
    <rPh sb="5" eb="7">
      <t>ネンド</t>
    </rPh>
    <rPh sb="19" eb="21">
      <t>ケイカク</t>
    </rPh>
    <rPh sb="22" eb="24">
      <t>サクテイ</t>
    </rPh>
    <rPh sb="25" eb="27">
      <t>ヨテイ</t>
    </rPh>
    <rPh sb="32" eb="34">
      <t>サクテイ</t>
    </rPh>
    <rPh sb="34" eb="35">
      <t>ゴ</t>
    </rPh>
    <rPh sb="39" eb="40">
      <t>モト</t>
    </rPh>
    <rPh sb="42" eb="44">
      <t>コウシン</t>
    </rPh>
    <rPh sb="44" eb="46">
      <t>ジギョウ</t>
    </rPh>
    <rPh sb="47" eb="49">
      <t>ジッシ</t>
    </rPh>
    <phoneticPr fontId="4"/>
  </si>
  <si>
    <t>①収益的収支比率…維持管理費の縮減、地方債償還金の減少により歳出費用は抑えられ、前年度からの繰越金の減少により一般会計繰入金を投入した結果収益的収支比率の改善となったが、一般会計に依存している状況は強く、料金改定等経営改善に向けた取組が必要である。
④企業債残高対事業規模比率…類似団体と比較して高い数値となっている。年々減少しているが、ストックマネジメント策定後は計画的な更新を行うため新規借入が増え、残高も増加する見込みである。
⑤経費回収率…昨年度までの汚水処理費が誤算定であったため平成29年度では改善となっているが、継続的に一般会計に依存している状況である。
⑥汚水処理原価…昨年度までの汚水処理費が誤算定であったため平成29年度では改善となっているが、継続的に類似団体よりも上回る数値となっている。
⑦施設利用率…継続的に類似団体よりも下回る数値となっており、横ばい状態である。供用開始当初より人口減少等状況が変わってきていることからダウンサイジングや施設の統廃合等の検討をしていく必要がある。
⑧水洗化率…類似団体と同等に推移しており横ばい状態である。今後も未接続世帯への文書や戸別訪問による加入促進に努める。</t>
    <rPh sb="1" eb="4">
      <t>シュウエキテキ</t>
    </rPh>
    <rPh sb="4" eb="6">
      <t>シュウシ</t>
    </rPh>
    <rPh sb="6" eb="8">
      <t>ヒリツ</t>
    </rPh>
    <rPh sb="9" eb="11">
      <t>イジ</t>
    </rPh>
    <rPh sb="11" eb="14">
      <t>カンリヒ</t>
    </rPh>
    <rPh sb="15" eb="17">
      <t>シュクゲン</t>
    </rPh>
    <rPh sb="18" eb="21">
      <t>チホウサイ</t>
    </rPh>
    <rPh sb="21" eb="24">
      <t>ショウカンキン</t>
    </rPh>
    <rPh sb="25" eb="27">
      <t>ゲンショウ</t>
    </rPh>
    <rPh sb="30" eb="32">
      <t>サイシュツ</t>
    </rPh>
    <rPh sb="32" eb="34">
      <t>ヒヨウ</t>
    </rPh>
    <rPh sb="35" eb="36">
      <t>オサ</t>
    </rPh>
    <rPh sb="40" eb="43">
      <t>ゼンネンド</t>
    </rPh>
    <rPh sb="46" eb="48">
      <t>クリコシ</t>
    </rPh>
    <rPh sb="48" eb="49">
      <t>キン</t>
    </rPh>
    <rPh sb="50" eb="52">
      <t>ゲンショウ</t>
    </rPh>
    <rPh sb="55" eb="57">
      <t>イッパン</t>
    </rPh>
    <rPh sb="57" eb="59">
      <t>カイケイ</t>
    </rPh>
    <rPh sb="59" eb="61">
      <t>クリイレ</t>
    </rPh>
    <rPh sb="61" eb="62">
      <t>キン</t>
    </rPh>
    <rPh sb="63" eb="65">
      <t>トウニュウ</t>
    </rPh>
    <rPh sb="67" eb="69">
      <t>ケッカ</t>
    </rPh>
    <rPh sb="69" eb="72">
      <t>シュウエキテキ</t>
    </rPh>
    <rPh sb="72" eb="74">
      <t>シュウシ</t>
    </rPh>
    <rPh sb="74" eb="76">
      <t>ヒリツ</t>
    </rPh>
    <rPh sb="77" eb="79">
      <t>カイゼン</t>
    </rPh>
    <rPh sb="85" eb="87">
      <t>イッパン</t>
    </rPh>
    <rPh sb="87" eb="89">
      <t>カイケイ</t>
    </rPh>
    <rPh sb="90" eb="92">
      <t>イゾン</t>
    </rPh>
    <rPh sb="96" eb="98">
      <t>ジョウキョウ</t>
    </rPh>
    <rPh sb="99" eb="100">
      <t>ツヨ</t>
    </rPh>
    <rPh sb="102" eb="104">
      <t>リョウキン</t>
    </rPh>
    <rPh sb="104" eb="106">
      <t>カイテイ</t>
    </rPh>
    <rPh sb="106" eb="107">
      <t>トウ</t>
    </rPh>
    <rPh sb="107" eb="109">
      <t>ケイエイ</t>
    </rPh>
    <rPh sb="109" eb="111">
      <t>カイゼン</t>
    </rPh>
    <rPh sb="112" eb="113">
      <t>ム</t>
    </rPh>
    <rPh sb="115" eb="117">
      <t>トリクミ</t>
    </rPh>
    <rPh sb="118" eb="120">
      <t>ヒツヨウ</t>
    </rPh>
    <rPh sb="126" eb="128">
      <t>キギョウ</t>
    </rPh>
    <rPh sb="128" eb="129">
      <t>サイ</t>
    </rPh>
    <rPh sb="129" eb="131">
      <t>ザンダカ</t>
    </rPh>
    <rPh sb="131" eb="132">
      <t>タイ</t>
    </rPh>
    <rPh sb="132" eb="134">
      <t>ジギョウ</t>
    </rPh>
    <rPh sb="134" eb="136">
      <t>キボ</t>
    </rPh>
    <rPh sb="136" eb="138">
      <t>ヒリツ</t>
    </rPh>
    <rPh sb="139" eb="141">
      <t>ルイジ</t>
    </rPh>
    <rPh sb="141" eb="143">
      <t>ダンタイ</t>
    </rPh>
    <rPh sb="144" eb="146">
      <t>ヒカク</t>
    </rPh>
    <rPh sb="148" eb="149">
      <t>タカ</t>
    </rPh>
    <rPh sb="150" eb="152">
      <t>スウチ</t>
    </rPh>
    <rPh sb="159" eb="161">
      <t>ネンネン</t>
    </rPh>
    <rPh sb="161" eb="163">
      <t>ゲンショウ</t>
    </rPh>
    <rPh sb="179" eb="181">
      <t>サクテイ</t>
    </rPh>
    <rPh sb="181" eb="182">
      <t>ゴ</t>
    </rPh>
    <rPh sb="183" eb="185">
      <t>ケイカク</t>
    </rPh>
    <rPh sb="185" eb="186">
      <t>テキ</t>
    </rPh>
    <rPh sb="187" eb="189">
      <t>コウシン</t>
    </rPh>
    <rPh sb="190" eb="191">
      <t>オコナ</t>
    </rPh>
    <rPh sb="194" eb="196">
      <t>シンキ</t>
    </rPh>
    <rPh sb="196" eb="198">
      <t>カリイレ</t>
    </rPh>
    <rPh sb="199" eb="200">
      <t>フ</t>
    </rPh>
    <rPh sb="202" eb="204">
      <t>ザンダカ</t>
    </rPh>
    <rPh sb="205" eb="207">
      <t>ゾウカ</t>
    </rPh>
    <rPh sb="209" eb="211">
      <t>ミコ</t>
    </rPh>
    <rPh sb="218" eb="220">
      <t>ケイヒ</t>
    </rPh>
    <rPh sb="220" eb="222">
      <t>カイシュウ</t>
    </rPh>
    <rPh sb="222" eb="223">
      <t>リツ</t>
    </rPh>
    <rPh sb="224" eb="227">
      <t>サクネンド</t>
    </rPh>
    <rPh sb="230" eb="232">
      <t>オスイ</t>
    </rPh>
    <rPh sb="232" eb="234">
      <t>ショリ</t>
    </rPh>
    <rPh sb="234" eb="235">
      <t>ヒ</t>
    </rPh>
    <rPh sb="236" eb="237">
      <t>ゴ</t>
    </rPh>
    <rPh sb="237" eb="239">
      <t>サンテイ</t>
    </rPh>
    <rPh sb="245" eb="247">
      <t>ヘイセイ</t>
    </rPh>
    <rPh sb="249" eb="251">
      <t>ネンド</t>
    </rPh>
    <rPh sb="253" eb="255">
      <t>カイゼン</t>
    </rPh>
    <rPh sb="263" eb="266">
      <t>ケイゾクテキ</t>
    </rPh>
    <rPh sb="267" eb="269">
      <t>イッパン</t>
    </rPh>
    <rPh sb="269" eb="271">
      <t>カイケイ</t>
    </rPh>
    <rPh sb="272" eb="274">
      <t>イゾン</t>
    </rPh>
    <rPh sb="278" eb="280">
      <t>ジョウキョウ</t>
    </rPh>
    <rPh sb="286" eb="288">
      <t>オスイ</t>
    </rPh>
    <rPh sb="288" eb="290">
      <t>ショリ</t>
    </rPh>
    <rPh sb="290" eb="292">
      <t>ゲンカ</t>
    </rPh>
    <rPh sb="293" eb="296">
      <t>サクネンド</t>
    </rPh>
    <rPh sb="299" eb="301">
      <t>オスイ</t>
    </rPh>
    <rPh sb="301" eb="303">
      <t>ショリ</t>
    </rPh>
    <rPh sb="303" eb="304">
      <t>ヒ</t>
    </rPh>
    <rPh sb="305" eb="306">
      <t>ゴ</t>
    </rPh>
    <rPh sb="306" eb="308">
      <t>サンテイ</t>
    </rPh>
    <rPh sb="314" eb="316">
      <t>ヘイセイ</t>
    </rPh>
    <rPh sb="318" eb="320">
      <t>ネンド</t>
    </rPh>
    <rPh sb="322" eb="324">
      <t>カイゼン</t>
    </rPh>
    <rPh sb="332" eb="335">
      <t>ケイゾクテキ</t>
    </rPh>
    <rPh sb="336" eb="338">
      <t>ルイジ</t>
    </rPh>
    <rPh sb="338" eb="340">
      <t>ダンタイ</t>
    </rPh>
    <rPh sb="343" eb="345">
      <t>ウワマワ</t>
    </rPh>
    <rPh sb="346" eb="348">
      <t>スウチ</t>
    </rPh>
    <rPh sb="357" eb="359">
      <t>シセツ</t>
    </rPh>
    <rPh sb="359" eb="362">
      <t>リヨウリツ</t>
    </rPh>
    <rPh sb="363" eb="366">
      <t>ケイゾクテキ</t>
    </rPh>
    <rPh sb="367" eb="369">
      <t>ルイジ</t>
    </rPh>
    <rPh sb="369" eb="371">
      <t>ダンタイ</t>
    </rPh>
    <rPh sb="374" eb="376">
      <t>シタマワ</t>
    </rPh>
    <rPh sb="377" eb="379">
      <t>スウチ</t>
    </rPh>
    <rPh sb="386" eb="387">
      <t>ヨコ</t>
    </rPh>
    <rPh sb="389" eb="391">
      <t>ジョウタイ</t>
    </rPh>
    <rPh sb="395" eb="397">
      <t>キョウヨウ</t>
    </rPh>
    <rPh sb="397" eb="399">
      <t>カイシ</t>
    </rPh>
    <rPh sb="399" eb="401">
      <t>トウショ</t>
    </rPh>
    <rPh sb="403" eb="405">
      <t>ジンコウ</t>
    </rPh>
    <rPh sb="405" eb="407">
      <t>ゲンショウ</t>
    </rPh>
    <rPh sb="407" eb="408">
      <t>トウ</t>
    </rPh>
    <rPh sb="408" eb="410">
      <t>ジョウキョウ</t>
    </rPh>
    <rPh sb="411" eb="412">
      <t>カ</t>
    </rPh>
    <rPh sb="432" eb="434">
      <t>シセツ</t>
    </rPh>
    <rPh sb="435" eb="438">
      <t>トウハイゴウ</t>
    </rPh>
    <rPh sb="438" eb="439">
      <t>トウ</t>
    </rPh>
    <rPh sb="440" eb="442">
      <t>ケントウ</t>
    </rPh>
    <rPh sb="447" eb="449">
      <t>ヒツヨウ</t>
    </rPh>
    <rPh sb="455" eb="458">
      <t>スイセンカ</t>
    </rPh>
    <rPh sb="458" eb="459">
      <t>リツ</t>
    </rPh>
    <rPh sb="460" eb="462">
      <t>ルイジ</t>
    </rPh>
    <rPh sb="462" eb="464">
      <t>ダンタイ</t>
    </rPh>
    <rPh sb="465" eb="467">
      <t>ドウトウ</t>
    </rPh>
    <rPh sb="468" eb="470">
      <t>スイイ</t>
    </rPh>
    <rPh sb="474" eb="475">
      <t>ヨコ</t>
    </rPh>
    <rPh sb="477" eb="479">
      <t>ジョウタイ</t>
    </rPh>
    <rPh sb="483" eb="485">
      <t>コンゴ</t>
    </rPh>
    <rPh sb="486" eb="487">
      <t>ミ</t>
    </rPh>
    <rPh sb="487" eb="489">
      <t>セツゾク</t>
    </rPh>
    <rPh sb="489" eb="491">
      <t>セタイ</t>
    </rPh>
    <rPh sb="493" eb="495">
      <t>ブンショ</t>
    </rPh>
    <rPh sb="496" eb="498">
      <t>コベツ</t>
    </rPh>
    <rPh sb="498" eb="500">
      <t>ホウモン</t>
    </rPh>
    <rPh sb="503" eb="505">
      <t>カニュウ</t>
    </rPh>
    <rPh sb="505" eb="507">
      <t>ソクシン</t>
    </rPh>
    <rPh sb="508" eb="50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</si>
</sst>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6E-4F64-A7CF-17C1800A7DD3}"/>
            </c:ext>
          </c:extLst>
        </c:ser>
        <c:dLbls>
          <c:showLegendKey val="0"/>
          <c:showVal val="0"/>
          <c:showCatName val="0"/>
          <c:showSerName val="0"/>
          <c:showPercent val="0"/>
          <c:showBubbleSize val="0"/>
        </c:dLbls>
        <c:gapWidth val="150"/>
        <c:axId val="73588736"/>
        <c:axId val="735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956E-4F64-A7CF-17C1800A7DD3}"/>
            </c:ext>
          </c:extLst>
        </c:ser>
        <c:dLbls>
          <c:showLegendKey val="0"/>
          <c:showVal val="0"/>
          <c:showCatName val="0"/>
          <c:showSerName val="0"/>
          <c:showPercent val="0"/>
          <c:showBubbleSize val="0"/>
        </c:dLbls>
        <c:marker val="1"/>
        <c:smooth val="0"/>
        <c:axId val="73588736"/>
        <c:axId val="73592192"/>
      </c:lineChart>
      <c:dateAx>
        <c:axId val="73588736"/>
        <c:scaling>
          <c:orientation val="minMax"/>
        </c:scaling>
        <c:delete val="1"/>
        <c:axPos val="b"/>
        <c:numFmt formatCode="ge" sourceLinked="1"/>
        <c:majorTickMark val="none"/>
        <c:minorTickMark val="none"/>
        <c:tickLblPos val="none"/>
        <c:crossAx val="73592192"/>
        <c:crosses val="autoZero"/>
        <c:auto val="1"/>
        <c:lblOffset val="100"/>
        <c:baseTimeUnit val="years"/>
      </c:dateAx>
      <c:valAx>
        <c:axId val="735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33.99</c:v>
                </c:pt>
                <c:pt idx="1">
                  <c:v>33.26</c:v>
                </c:pt>
                <c:pt idx="2">
                  <c:v>33.58</c:v>
                </c:pt>
                <c:pt idx="3">
                  <c:v>33.49</c:v>
                </c:pt>
                <c:pt idx="4">
                  <c:v>34.270000000000003</c:v>
                </c:pt>
              </c:numCache>
            </c:numRef>
          </c:val>
          <c:extLst xmlns:c16r2="http://schemas.microsoft.com/office/drawing/2015/06/chart">
            <c:ext xmlns:c16="http://schemas.microsoft.com/office/drawing/2014/chart" uri="{C3380CC4-5D6E-409C-BE32-E72D297353CC}">
              <c16:uniqueId val="{00000000-058E-4B5F-8C8A-563409BEB865}"/>
            </c:ext>
          </c:extLst>
        </c:ser>
        <c:dLbls>
          <c:showLegendKey val="0"/>
          <c:showVal val="0"/>
          <c:showCatName val="0"/>
          <c:showSerName val="0"/>
          <c:showPercent val="0"/>
          <c:showBubbleSize val="0"/>
        </c:dLbls>
        <c:gapWidth val="150"/>
        <c:axId val="114831360"/>
        <c:axId val="1148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058E-4B5F-8C8A-563409BEB865}"/>
            </c:ext>
          </c:extLst>
        </c:ser>
        <c:dLbls>
          <c:showLegendKey val="0"/>
          <c:showVal val="0"/>
          <c:showCatName val="0"/>
          <c:showSerName val="0"/>
          <c:showPercent val="0"/>
          <c:showBubbleSize val="0"/>
        </c:dLbls>
        <c:marker val="1"/>
        <c:smooth val="0"/>
        <c:axId val="114831360"/>
        <c:axId val="114833280"/>
      </c:lineChart>
      <c:dateAx>
        <c:axId val="114831360"/>
        <c:scaling>
          <c:orientation val="minMax"/>
        </c:scaling>
        <c:delete val="1"/>
        <c:axPos val="b"/>
        <c:numFmt formatCode="ge" sourceLinked="1"/>
        <c:majorTickMark val="none"/>
        <c:minorTickMark val="none"/>
        <c:tickLblPos val="none"/>
        <c:crossAx val="114833280"/>
        <c:crosses val="autoZero"/>
        <c:auto val="1"/>
        <c:lblOffset val="100"/>
        <c:baseTimeUnit val="years"/>
      </c:dateAx>
      <c:valAx>
        <c:axId val="1148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76.63</c:v>
                </c:pt>
                <c:pt idx="1">
                  <c:v>76.97</c:v>
                </c:pt>
                <c:pt idx="2">
                  <c:v>78.739999999999995</c:v>
                </c:pt>
                <c:pt idx="3">
                  <c:v>80.48</c:v>
                </c:pt>
                <c:pt idx="4">
                  <c:v>81.06</c:v>
                </c:pt>
              </c:numCache>
            </c:numRef>
          </c:val>
          <c:extLst xmlns:c16r2="http://schemas.microsoft.com/office/drawing/2015/06/chart">
            <c:ext xmlns:c16="http://schemas.microsoft.com/office/drawing/2014/chart" uri="{C3380CC4-5D6E-409C-BE32-E72D297353CC}">
              <c16:uniqueId val="{00000000-1C96-4136-891A-40B2DBE9A0F9}"/>
            </c:ext>
          </c:extLst>
        </c:ser>
        <c:dLbls>
          <c:showLegendKey val="0"/>
          <c:showVal val="0"/>
          <c:showCatName val="0"/>
          <c:showSerName val="0"/>
          <c:showPercent val="0"/>
          <c:showBubbleSize val="0"/>
        </c:dLbls>
        <c:gapWidth val="150"/>
        <c:axId val="115048832"/>
        <c:axId val="1150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1C96-4136-891A-40B2DBE9A0F9}"/>
            </c:ext>
          </c:extLst>
        </c:ser>
        <c:dLbls>
          <c:showLegendKey val="0"/>
          <c:showVal val="0"/>
          <c:showCatName val="0"/>
          <c:showSerName val="0"/>
          <c:showPercent val="0"/>
          <c:showBubbleSize val="0"/>
        </c:dLbls>
        <c:marker val="1"/>
        <c:smooth val="0"/>
        <c:axId val="115048832"/>
        <c:axId val="115050752"/>
      </c:lineChart>
      <c:dateAx>
        <c:axId val="115048832"/>
        <c:scaling>
          <c:orientation val="minMax"/>
        </c:scaling>
        <c:delete val="1"/>
        <c:axPos val="b"/>
        <c:numFmt formatCode="ge" sourceLinked="1"/>
        <c:majorTickMark val="none"/>
        <c:minorTickMark val="none"/>
        <c:tickLblPos val="none"/>
        <c:crossAx val="115050752"/>
        <c:crosses val="autoZero"/>
        <c:auto val="1"/>
        <c:lblOffset val="100"/>
        <c:baseTimeUnit val="years"/>
      </c:dateAx>
      <c:valAx>
        <c:axId val="1150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47.43</c:v>
                </c:pt>
                <c:pt idx="1">
                  <c:v>48.21</c:v>
                </c:pt>
                <c:pt idx="2">
                  <c:v>45.53</c:v>
                </c:pt>
                <c:pt idx="3">
                  <c:v>45.28</c:v>
                </c:pt>
                <c:pt idx="4">
                  <c:v>88.77</c:v>
                </c:pt>
              </c:numCache>
            </c:numRef>
          </c:val>
          <c:extLst xmlns:c16r2="http://schemas.microsoft.com/office/drawing/2015/06/chart">
            <c:ext xmlns:c16="http://schemas.microsoft.com/office/drawing/2014/chart" uri="{C3380CC4-5D6E-409C-BE32-E72D297353CC}">
              <c16:uniqueId val="{00000000-6F2D-4BE1-87D0-10FCCB25A5FD}"/>
            </c:ext>
          </c:extLst>
        </c:ser>
        <c:dLbls>
          <c:showLegendKey val="0"/>
          <c:showVal val="0"/>
          <c:showCatName val="0"/>
          <c:showSerName val="0"/>
          <c:showPercent val="0"/>
          <c:showBubbleSize val="0"/>
        </c:dLbls>
        <c:gapWidth val="150"/>
        <c:axId val="115024640"/>
        <c:axId val="1150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2D-4BE1-87D0-10FCCB25A5FD}"/>
            </c:ext>
          </c:extLst>
        </c:ser>
        <c:dLbls>
          <c:showLegendKey val="0"/>
          <c:showVal val="0"/>
          <c:showCatName val="0"/>
          <c:showSerName val="0"/>
          <c:showPercent val="0"/>
          <c:showBubbleSize val="0"/>
        </c:dLbls>
        <c:marker val="1"/>
        <c:smooth val="0"/>
        <c:axId val="115024640"/>
        <c:axId val="115026560"/>
      </c:lineChart>
      <c:dateAx>
        <c:axId val="115024640"/>
        <c:scaling>
          <c:orientation val="minMax"/>
        </c:scaling>
        <c:delete val="1"/>
        <c:axPos val="b"/>
        <c:numFmt formatCode="ge" sourceLinked="1"/>
        <c:majorTickMark val="none"/>
        <c:minorTickMark val="none"/>
        <c:tickLblPos val="none"/>
        <c:crossAx val="115026560"/>
        <c:crosses val="autoZero"/>
        <c:auto val="1"/>
        <c:lblOffset val="100"/>
        <c:baseTimeUnit val="years"/>
      </c:dateAx>
      <c:valAx>
        <c:axId val="1150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40-43E5-982D-739944952C73}"/>
            </c:ext>
          </c:extLst>
        </c:ser>
        <c:dLbls>
          <c:showLegendKey val="0"/>
          <c:showVal val="0"/>
          <c:showCatName val="0"/>
          <c:showSerName val="0"/>
          <c:showPercent val="0"/>
          <c:showBubbleSize val="0"/>
        </c:dLbls>
        <c:gapWidth val="150"/>
        <c:axId val="196714880"/>
        <c:axId val="1967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40-43E5-982D-739944952C73}"/>
            </c:ext>
          </c:extLst>
        </c:ser>
        <c:dLbls>
          <c:showLegendKey val="0"/>
          <c:showVal val="0"/>
          <c:showCatName val="0"/>
          <c:showSerName val="0"/>
          <c:showPercent val="0"/>
          <c:showBubbleSize val="0"/>
        </c:dLbls>
        <c:marker val="1"/>
        <c:smooth val="0"/>
        <c:axId val="196714880"/>
        <c:axId val="196716800"/>
      </c:lineChart>
      <c:dateAx>
        <c:axId val="196714880"/>
        <c:scaling>
          <c:orientation val="minMax"/>
        </c:scaling>
        <c:delete val="1"/>
        <c:axPos val="b"/>
        <c:numFmt formatCode="ge" sourceLinked="1"/>
        <c:majorTickMark val="none"/>
        <c:minorTickMark val="none"/>
        <c:tickLblPos val="none"/>
        <c:crossAx val="196716800"/>
        <c:crosses val="autoZero"/>
        <c:auto val="1"/>
        <c:lblOffset val="100"/>
        <c:baseTimeUnit val="years"/>
      </c:dateAx>
      <c:valAx>
        <c:axId val="1967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AA-4C99-BF78-CCB45C178CE4}"/>
            </c:ext>
          </c:extLst>
        </c:ser>
        <c:dLbls>
          <c:showLegendKey val="0"/>
          <c:showVal val="0"/>
          <c:showCatName val="0"/>
          <c:showSerName val="0"/>
          <c:showPercent val="0"/>
          <c:showBubbleSize val="0"/>
        </c:dLbls>
        <c:gapWidth val="150"/>
        <c:axId val="76039680"/>
        <c:axId val="760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AA-4C99-BF78-CCB45C178CE4}"/>
            </c:ext>
          </c:extLst>
        </c:ser>
        <c:dLbls>
          <c:showLegendKey val="0"/>
          <c:showVal val="0"/>
          <c:showCatName val="0"/>
          <c:showSerName val="0"/>
          <c:showPercent val="0"/>
          <c:showBubbleSize val="0"/>
        </c:dLbls>
        <c:marker val="1"/>
        <c:smooth val="0"/>
        <c:axId val="76039680"/>
        <c:axId val="76041600"/>
      </c:lineChart>
      <c:dateAx>
        <c:axId val="76039680"/>
        <c:scaling>
          <c:orientation val="minMax"/>
        </c:scaling>
        <c:delete val="1"/>
        <c:axPos val="b"/>
        <c:numFmt formatCode="ge" sourceLinked="1"/>
        <c:majorTickMark val="none"/>
        <c:minorTickMark val="none"/>
        <c:tickLblPos val="none"/>
        <c:crossAx val="76041600"/>
        <c:crosses val="autoZero"/>
        <c:auto val="1"/>
        <c:lblOffset val="100"/>
        <c:baseTimeUnit val="years"/>
      </c:dateAx>
      <c:valAx>
        <c:axId val="760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2C-41C2-AD7F-471240147DE1}"/>
            </c:ext>
          </c:extLst>
        </c:ser>
        <c:dLbls>
          <c:showLegendKey val="0"/>
          <c:showVal val="0"/>
          <c:showCatName val="0"/>
          <c:showSerName val="0"/>
          <c:showPercent val="0"/>
          <c:showBubbleSize val="0"/>
        </c:dLbls>
        <c:gapWidth val="150"/>
        <c:axId val="76056832"/>
        <c:axId val="760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2C-41C2-AD7F-471240147DE1}"/>
            </c:ext>
          </c:extLst>
        </c:ser>
        <c:dLbls>
          <c:showLegendKey val="0"/>
          <c:showVal val="0"/>
          <c:showCatName val="0"/>
          <c:showSerName val="0"/>
          <c:showPercent val="0"/>
          <c:showBubbleSize val="0"/>
        </c:dLbls>
        <c:marker val="1"/>
        <c:smooth val="0"/>
        <c:axId val="76056832"/>
        <c:axId val="76059008"/>
      </c:lineChart>
      <c:dateAx>
        <c:axId val="76056832"/>
        <c:scaling>
          <c:orientation val="minMax"/>
        </c:scaling>
        <c:delete val="1"/>
        <c:axPos val="b"/>
        <c:numFmt formatCode="ge" sourceLinked="1"/>
        <c:majorTickMark val="none"/>
        <c:minorTickMark val="none"/>
        <c:tickLblPos val="none"/>
        <c:crossAx val="76059008"/>
        <c:crosses val="autoZero"/>
        <c:auto val="1"/>
        <c:lblOffset val="100"/>
        <c:baseTimeUnit val="years"/>
      </c:dateAx>
      <c:valAx>
        <c:axId val="760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E2-43A0-9580-9C372E26A1E6}"/>
            </c:ext>
          </c:extLst>
        </c:ser>
        <c:dLbls>
          <c:showLegendKey val="0"/>
          <c:showVal val="0"/>
          <c:showCatName val="0"/>
          <c:showSerName val="0"/>
          <c:showPercent val="0"/>
          <c:showBubbleSize val="0"/>
        </c:dLbls>
        <c:gapWidth val="150"/>
        <c:axId val="76069504"/>
        <c:axId val="760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E2-43A0-9580-9C372E26A1E6}"/>
            </c:ext>
          </c:extLst>
        </c:ser>
        <c:dLbls>
          <c:showLegendKey val="0"/>
          <c:showVal val="0"/>
          <c:showCatName val="0"/>
          <c:showSerName val="0"/>
          <c:showPercent val="0"/>
          <c:showBubbleSize val="0"/>
        </c:dLbls>
        <c:marker val="1"/>
        <c:smooth val="0"/>
        <c:axId val="76069504"/>
        <c:axId val="76071680"/>
      </c:lineChart>
      <c:dateAx>
        <c:axId val="76069504"/>
        <c:scaling>
          <c:orientation val="minMax"/>
        </c:scaling>
        <c:delete val="1"/>
        <c:axPos val="b"/>
        <c:numFmt formatCode="ge" sourceLinked="1"/>
        <c:majorTickMark val="none"/>
        <c:minorTickMark val="none"/>
        <c:tickLblPos val="none"/>
        <c:crossAx val="76071680"/>
        <c:crosses val="autoZero"/>
        <c:auto val="1"/>
        <c:lblOffset val="100"/>
        <c:baseTimeUnit val="years"/>
      </c:dateAx>
      <c:valAx>
        <c:axId val="760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3443.22</c:v>
                </c:pt>
                <c:pt idx="1">
                  <c:v>3048.76</c:v>
                </c:pt>
                <c:pt idx="2">
                  <c:v>2874.21</c:v>
                </c:pt>
                <c:pt idx="3">
                  <c:v>2625.21</c:v>
                </c:pt>
                <c:pt idx="4">
                  <c:v>2357.61</c:v>
                </c:pt>
              </c:numCache>
            </c:numRef>
          </c:val>
          <c:extLst xmlns:c16r2="http://schemas.microsoft.com/office/drawing/2015/06/chart">
            <c:ext xmlns:c16="http://schemas.microsoft.com/office/drawing/2014/chart" uri="{C3380CC4-5D6E-409C-BE32-E72D297353CC}">
              <c16:uniqueId val="{00000000-BC7F-4231-A401-2681D265AAD5}"/>
            </c:ext>
          </c:extLst>
        </c:ser>
        <c:dLbls>
          <c:showLegendKey val="0"/>
          <c:showVal val="0"/>
          <c:showCatName val="0"/>
          <c:showSerName val="0"/>
          <c:showPercent val="0"/>
          <c:showBubbleSize val="0"/>
        </c:dLbls>
        <c:gapWidth val="150"/>
        <c:axId val="76082176"/>
        <c:axId val="1124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BC7F-4231-A401-2681D265AAD5}"/>
            </c:ext>
          </c:extLst>
        </c:ser>
        <c:dLbls>
          <c:showLegendKey val="0"/>
          <c:showVal val="0"/>
          <c:showCatName val="0"/>
          <c:showSerName val="0"/>
          <c:showPercent val="0"/>
          <c:showBubbleSize val="0"/>
        </c:dLbls>
        <c:marker val="1"/>
        <c:smooth val="0"/>
        <c:axId val="76082176"/>
        <c:axId val="112452736"/>
      </c:lineChart>
      <c:dateAx>
        <c:axId val="76082176"/>
        <c:scaling>
          <c:orientation val="minMax"/>
        </c:scaling>
        <c:delete val="1"/>
        <c:axPos val="b"/>
        <c:numFmt formatCode="ge" sourceLinked="1"/>
        <c:majorTickMark val="none"/>
        <c:minorTickMark val="none"/>
        <c:tickLblPos val="none"/>
        <c:crossAx val="112452736"/>
        <c:crosses val="autoZero"/>
        <c:auto val="1"/>
        <c:lblOffset val="100"/>
        <c:baseTimeUnit val="years"/>
      </c:dateAx>
      <c:valAx>
        <c:axId val="1124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25.5</c:v>
                </c:pt>
                <c:pt idx="1">
                  <c:v>26.42</c:v>
                </c:pt>
                <c:pt idx="2">
                  <c:v>26.57</c:v>
                </c:pt>
                <c:pt idx="3">
                  <c:v>26.67</c:v>
                </c:pt>
                <c:pt idx="4">
                  <c:v>61.05</c:v>
                </c:pt>
              </c:numCache>
            </c:numRef>
          </c:val>
          <c:extLst xmlns:c16r2="http://schemas.microsoft.com/office/drawing/2015/06/chart">
            <c:ext xmlns:c16="http://schemas.microsoft.com/office/drawing/2014/chart" uri="{C3380CC4-5D6E-409C-BE32-E72D297353CC}">
              <c16:uniqueId val="{00000000-DECF-4E7D-B668-EC8A195317D6}"/>
            </c:ext>
          </c:extLst>
        </c:ser>
        <c:dLbls>
          <c:showLegendKey val="0"/>
          <c:showVal val="0"/>
          <c:showCatName val="0"/>
          <c:showSerName val="0"/>
          <c:showPercent val="0"/>
          <c:showBubbleSize val="0"/>
        </c:dLbls>
        <c:gapWidth val="150"/>
        <c:axId val="113155072"/>
        <c:axId val="1133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DECF-4E7D-B668-EC8A195317D6}"/>
            </c:ext>
          </c:extLst>
        </c:ser>
        <c:dLbls>
          <c:showLegendKey val="0"/>
          <c:showVal val="0"/>
          <c:showCatName val="0"/>
          <c:showSerName val="0"/>
          <c:showPercent val="0"/>
          <c:showBubbleSize val="0"/>
        </c:dLbls>
        <c:marker val="1"/>
        <c:smooth val="0"/>
        <c:axId val="113155072"/>
        <c:axId val="113386624"/>
      </c:lineChart>
      <c:dateAx>
        <c:axId val="113155072"/>
        <c:scaling>
          <c:orientation val="minMax"/>
        </c:scaling>
        <c:delete val="1"/>
        <c:axPos val="b"/>
        <c:numFmt formatCode="ge" sourceLinked="1"/>
        <c:majorTickMark val="none"/>
        <c:minorTickMark val="none"/>
        <c:tickLblPos val="none"/>
        <c:crossAx val="113386624"/>
        <c:crosses val="autoZero"/>
        <c:auto val="1"/>
        <c:lblOffset val="100"/>
        <c:baseTimeUnit val="years"/>
      </c:dateAx>
      <c:valAx>
        <c:axId val="1133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1005.11</c:v>
                </c:pt>
                <c:pt idx="1">
                  <c:v>1027.97</c:v>
                </c:pt>
                <c:pt idx="2">
                  <c:v>1018.68</c:v>
                </c:pt>
                <c:pt idx="3">
                  <c:v>1018.58</c:v>
                </c:pt>
                <c:pt idx="4">
                  <c:v>440.8</c:v>
                </c:pt>
              </c:numCache>
            </c:numRef>
          </c:val>
          <c:extLst xmlns:c16r2="http://schemas.microsoft.com/office/drawing/2015/06/chart">
            <c:ext xmlns:c16="http://schemas.microsoft.com/office/drawing/2014/chart" uri="{C3380CC4-5D6E-409C-BE32-E72D297353CC}">
              <c16:uniqueId val="{00000000-B42E-45C6-8CF8-561F61A9AE52}"/>
            </c:ext>
          </c:extLst>
        </c:ser>
        <c:dLbls>
          <c:showLegendKey val="0"/>
          <c:showVal val="0"/>
          <c:showCatName val="0"/>
          <c:showSerName val="0"/>
          <c:showPercent val="0"/>
          <c:showBubbleSize val="0"/>
        </c:dLbls>
        <c:gapWidth val="150"/>
        <c:axId val="113397120"/>
        <c:axId val="11341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B42E-45C6-8CF8-561F61A9AE52}"/>
            </c:ext>
          </c:extLst>
        </c:ser>
        <c:dLbls>
          <c:showLegendKey val="0"/>
          <c:showVal val="0"/>
          <c:showCatName val="0"/>
          <c:showSerName val="0"/>
          <c:showPercent val="0"/>
          <c:showBubbleSize val="0"/>
        </c:dLbls>
        <c:marker val="1"/>
        <c:smooth val="0"/>
        <c:axId val="113397120"/>
        <c:axId val="113415680"/>
      </c:lineChart>
      <c:dateAx>
        <c:axId val="113397120"/>
        <c:scaling>
          <c:orientation val="minMax"/>
        </c:scaling>
        <c:delete val="1"/>
        <c:axPos val="b"/>
        <c:numFmt formatCode="ge" sourceLinked="1"/>
        <c:majorTickMark val="none"/>
        <c:minorTickMark val="none"/>
        <c:tickLblPos val="none"/>
        <c:crossAx val="113415680"/>
        <c:crosses val="autoZero"/>
        <c:auto val="1"/>
        <c:lblOffset val="100"/>
        <c:baseTimeUnit val="years"/>
      </c:dateAx>
      <c:valAx>
        <c:axId val="1134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CA38" sqref="CA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安芸太田町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6471</v>
      </c>
      <c r="AM8" s="66"/>
      <c r="AN8" s="66"/>
      <c r="AO8" s="66"/>
      <c r="AP8" s="66"/>
      <c r="AQ8" s="66"/>
      <c r="AR8" s="66"/>
      <c r="AS8" s="66"/>
      <c r="AT8" s="65">
        <f>データ!T6</f>
        <v>341.89</v>
      </c>
      <c r="AU8" s="65"/>
      <c r="AV8" s="65"/>
      <c r="AW8" s="65"/>
      <c r="AX8" s="65"/>
      <c r="AY8" s="65"/>
      <c r="AZ8" s="65"/>
      <c r="BA8" s="65"/>
      <c r="BB8" s="65">
        <f>データ!U6</f>
        <v>18.93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41.06</v>
      </c>
      <c r="Q10" s="65"/>
      <c r="R10" s="65"/>
      <c r="S10" s="65"/>
      <c r="T10" s="65"/>
      <c r="U10" s="65"/>
      <c r="V10" s="65"/>
      <c r="W10" s="65">
        <f>データ!Q6</f>
        <v>93.83</v>
      </c>
      <c r="X10" s="65"/>
      <c r="Y10" s="65"/>
      <c r="Z10" s="65"/>
      <c r="AA10" s="65"/>
      <c r="AB10" s="65"/>
      <c r="AC10" s="65"/>
      <c r="AD10" s="66">
        <f>データ!R6</f>
        <v>3854</v>
      </c>
      <c r="AE10" s="66"/>
      <c r="AF10" s="66"/>
      <c r="AG10" s="66"/>
      <c r="AH10" s="66"/>
      <c r="AI10" s="66"/>
      <c r="AJ10" s="66"/>
      <c r="AK10" s="2"/>
      <c r="AL10" s="66">
        <f>データ!V6</f>
        <v>2613</v>
      </c>
      <c r="AM10" s="66"/>
      <c r="AN10" s="66"/>
      <c r="AO10" s="66"/>
      <c r="AP10" s="66"/>
      <c r="AQ10" s="66"/>
      <c r="AR10" s="66"/>
      <c r="AS10" s="66"/>
      <c r="AT10" s="65">
        <f>データ!W6</f>
        <v>1.53</v>
      </c>
      <c r="AU10" s="65"/>
      <c r="AV10" s="65"/>
      <c r="AW10" s="65"/>
      <c r="AX10" s="65"/>
      <c r="AY10" s="65"/>
      <c r="AZ10" s="65"/>
      <c r="BA10" s="65"/>
      <c r="BB10" s="65">
        <f>データ!X6</f>
        <v>1707.84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otQ69jtqUZHrpuiYKlmy/oOS3IUkK/pWmKUD6uLcQWsbwyXB8TLHdYhdqkuIbCpsHdX74w7QNfLVXZk9+QgBpw==" saltValue="/cVmjOGBZ+vzWEYq/VJC6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343684</v>
      </c>
      <c r="D6" s="32">
        <f t="shared" si="3"/>
        <v>47</v>
      </c>
      <c r="E6" s="32">
        <f t="shared" si="3"/>
        <v>17</v>
      </c>
      <c r="F6" s="32">
        <f t="shared" si="3"/>
        <v>4</v>
      </c>
      <c r="G6" s="32">
        <f t="shared" si="3"/>
        <v>0</v>
      </c>
      <c r="H6" s="32" t="str">
        <f t="shared" si="3"/>
        <v>広島県　安芸太田町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41.06</v>
      </c>
      <c r="Q6" s="33">
        <f t="shared" si="3"/>
        <v>93.83</v>
      </c>
      <c r="R6" s="33">
        <f t="shared" si="3"/>
        <v>3854</v>
      </c>
      <c r="S6" s="33">
        <f t="shared" si="3"/>
        <v>6471</v>
      </c>
      <c r="T6" s="33">
        <f t="shared" si="3"/>
        <v>341.89</v>
      </c>
      <c r="U6" s="33">
        <f t="shared" si="3"/>
        <v>18.93</v>
      </c>
      <c r="V6" s="33">
        <f t="shared" si="3"/>
        <v>2613</v>
      </c>
      <c r="W6" s="33">
        <f t="shared" si="3"/>
        <v>1.53</v>
      </c>
      <c r="X6" s="33">
        <f t="shared" si="3"/>
        <v>1707.84</v>
      </c>
      <c r="Y6" s="34">
        <f>IF(Y7="",NA(),Y7)</f>
        <v>47.43</v>
      </c>
      <c r="Z6" s="34">
        <f t="shared" ref="Z6:AH6" si="4">IF(Z7="",NA(),Z7)</f>
        <v>48.21</v>
      </c>
      <c r="AA6" s="34">
        <f t="shared" si="4"/>
        <v>45.53</v>
      </c>
      <c r="AB6" s="34">
        <f t="shared" si="4"/>
        <v>45.28</v>
      </c>
      <c r="AC6" s="34">
        <f t="shared" si="4"/>
        <v>88.77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3443.22</v>
      </c>
      <c r="BG6" s="34">
        <f t="shared" ref="BG6:BO6" si="7">IF(BG7="",NA(),BG7)</f>
        <v>3048.76</v>
      </c>
      <c r="BH6" s="34">
        <f t="shared" si="7"/>
        <v>2874.21</v>
      </c>
      <c r="BI6" s="34">
        <f t="shared" si="7"/>
        <v>2625.21</v>
      </c>
      <c r="BJ6" s="34">
        <f t="shared" si="7"/>
        <v>2357.61</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25.5</v>
      </c>
      <c r="BR6" s="34">
        <f t="shared" ref="BR6:BZ6" si="8">IF(BR7="",NA(),BR7)</f>
        <v>26.42</v>
      </c>
      <c r="BS6" s="34">
        <f t="shared" si="8"/>
        <v>26.57</v>
      </c>
      <c r="BT6" s="34">
        <f t="shared" si="8"/>
        <v>26.67</v>
      </c>
      <c r="BU6" s="34">
        <f t="shared" si="8"/>
        <v>61.05</v>
      </c>
      <c r="BV6" s="34">
        <f t="shared" si="8"/>
        <v>53.01</v>
      </c>
      <c r="BW6" s="34">
        <f t="shared" si="8"/>
        <v>50.54</v>
      </c>
      <c r="BX6" s="34">
        <f t="shared" si="8"/>
        <v>49.22</v>
      </c>
      <c r="BY6" s="34">
        <f t="shared" si="8"/>
        <v>69.87</v>
      </c>
      <c r="BZ6" s="34">
        <f t="shared" si="8"/>
        <v>74.3</v>
      </c>
      <c r="CA6" s="33" t="str">
        <f>IF(CA7="","",IF(CA7="-","【-】","【"&amp;SUBSTITUTE(TEXT(CA7,"#,##0.00"),"-","△")&amp;"】"))</f>
        <v>【75.58】</v>
      </c>
      <c r="CB6" s="34">
        <f>IF(CB7="",NA(),CB7)</f>
        <v>1005.11</v>
      </c>
      <c r="CC6" s="34">
        <f t="shared" ref="CC6:CK6" si="9">IF(CC7="",NA(),CC7)</f>
        <v>1027.97</v>
      </c>
      <c r="CD6" s="34">
        <f t="shared" si="9"/>
        <v>1018.68</v>
      </c>
      <c r="CE6" s="34">
        <f t="shared" si="9"/>
        <v>1018.58</v>
      </c>
      <c r="CF6" s="34">
        <f t="shared" si="9"/>
        <v>440.8</v>
      </c>
      <c r="CG6" s="34">
        <f t="shared" si="9"/>
        <v>299.39</v>
      </c>
      <c r="CH6" s="34">
        <f t="shared" si="9"/>
        <v>320.36</v>
      </c>
      <c r="CI6" s="34">
        <f t="shared" si="9"/>
        <v>332.02</v>
      </c>
      <c r="CJ6" s="34">
        <f t="shared" si="9"/>
        <v>234.96</v>
      </c>
      <c r="CK6" s="34">
        <f t="shared" si="9"/>
        <v>221.81</v>
      </c>
      <c r="CL6" s="33" t="str">
        <f>IF(CL7="","",IF(CL7="-","【-】","【"&amp;SUBSTITUTE(TEXT(CL7,"#,##0.00"),"-","△")&amp;"】"))</f>
        <v>【215.23】</v>
      </c>
      <c r="CM6" s="34">
        <f>IF(CM7="",NA(),CM7)</f>
        <v>33.99</v>
      </c>
      <c r="CN6" s="34">
        <f t="shared" ref="CN6:CV6" si="10">IF(CN7="",NA(),CN7)</f>
        <v>33.26</v>
      </c>
      <c r="CO6" s="34">
        <f t="shared" si="10"/>
        <v>33.58</v>
      </c>
      <c r="CP6" s="34">
        <f t="shared" si="10"/>
        <v>33.49</v>
      </c>
      <c r="CQ6" s="34">
        <f t="shared" si="10"/>
        <v>34.270000000000003</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76.63</v>
      </c>
      <c r="CY6" s="34">
        <f t="shared" ref="CY6:DG6" si="11">IF(CY7="",NA(),CY7)</f>
        <v>76.97</v>
      </c>
      <c r="CZ6" s="34">
        <f t="shared" si="11"/>
        <v>78.739999999999995</v>
      </c>
      <c r="DA6" s="34">
        <f t="shared" si="11"/>
        <v>80.48</v>
      </c>
      <c r="DB6" s="34">
        <f t="shared" si="11"/>
        <v>81.06</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343684</v>
      </c>
      <c r="D7" s="36">
        <v>47</v>
      </c>
      <c r="E7" s="36">
        <v>17</v>
      </c>
      <c r="F7" s="36">
        <v>4</v>
      </c>
      <c r="G7" s="36">
        <v>0</v>
      </c>
      <c r="H7" s="36" t="s">
        <v>110</v>
      </c>
      <c r="I7" s="36" t="s">
        <v>111</v>
      </c>
      <c r="J7" s="36" t="s">
        <v>112</v>
      </c>
      <c r="K7" s="36" t="s">
        <v>113</v>
      </c>
      <c r="L7" s="36" t="s">
        <v>114</v>
      </c>
      <c r="M7" s="36" t="s">
        <v>115</v>
      </c>
      <c r="N7" s="37" t="s">
        <v>116</v>
      </c>
      <c r="O7" s="37" t="s">
        <v>117</v>
      </c>
      <c r="P7" s="37">
        <v>41.06</v>
      </c>
      <c r="Q7" s="37">
        <v>93.83</v>
      </c>
      <c r="R7" s="37">
        <v>3854</v>
      </c>
      <c r="S7" s="37">
        <v>6471</v>
      </c>
      <c r="T7" s="37">
        <v>341.89</v>
      </c>
      <c r="U7" s="37">
        <v>18.93</v>
      </c>
      <c r="V7" s="37">
        <v>2613</v>
      </c>
      <c r="W7" s="37">
        <v>1.53</v>
      </c>
      <c r="X7" s="37">
        <v>1707.84</v>
      </c>
      <c r="Y7" s="37">
        <v>47.43</v>
      </c>
      <c r="Z7" s="37">
        <v>48.21</v>
      </c>
      <c r="AA7" s="37">
        <v>45.53</v>
      </c>
      <c r="AB7" s="37">
        <v>45.28</v>
      </c>
      <c r="AC7" s="37">
        <v>88.77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3443.22</v>
      </c>
      <c r="BG7" s="37">
        <v>3048.76</v>
      </c>
      <c r="BH7" s="37">
        <v>2874.21</v>
      </c>
      <c r="BI7" s="37">
        <v>2625.21</v>
      </c>
      <c r="BJ7" s="37">
        <v>2357.61</v>
      </c>
      <c r="BK7" s="37">
        <v>1554.05</v>
      </c>
      <c r="BL7" s="37">
        <v>1671.86</v>
      </c>
      <c r="BM7" s="37">
        <v>1673.47</v>
      </c>
      <c r="BN7" s="37">
        <v>1298.9100000000001</v>
      </c>
      <c r="BO7" s="37">
        <v>1243.71</v>
      </c>
      <c r="BP7" s="37">
        <v>1225.44</v>
      </c>
      <c r="BQ7" s="37">
        <v>25.5</v>
      </c>
      <c r="BR7" s="37">
        <v>26.42</v>
      </c>
      <c r="BS7" s="37">
        <v>26.57</v>
      </c>
      <c r="BT7" s="37">
        <v>26.67</v>
      </c>
      <c r="BU7" s="37">
        <v>61.05</v>
      </c>
      <c r="BV7" s="37">
        <v>53.01</v>
      </c>
      <c r="BW7" s="37">
        <v>50.54</v>
      </c>
      <c r="BX7" s="37">
        <v>49.22</v>
      </c>
      <c r="BY7" s="37">
        <v>69.87</v>
      </c>
      <c r="BZ7" s="37">
        <v>74.3</v>
      </c>
      <c r="CA7" s="37">
        <v>75.58</v>
      </c>
      <c r="CB7" s="37">
        <v>1005.11</v>
      </c>
      <c r="CC7" s="37">
        <v>1027.97</v>
      </c>
      <c r="CD7" s="37">
        <v>1018.68</v>
      </c>
      <c r="CE7" s="37">
        <v>1018.58</v>
      </c>
      <c r="CF7" s="37">
        <v>440.8</v>
      </c>
      <c r="CG7" s="37">
        <v>299.39</v>
      </c>
      <c r="CH7" s="37">
        <v>320.36</v>
      </c>
      <c r="CI7" s="37">
        <v>332.02</v>
      </c>
      <c r="CJ7" s="37">
        <v>234.96</v>
      </c>
      <c r="CK7" s="37">
        <v>221.81</v>
      </c>
      <c r="CL7" s="37">
        <v>215.23</v>
      </c>
      <c r="CM7" s="37">
        <v>33.99</v>
      </c>
      <c r="CN7" s="37">
        <v>33.26</v>
      </c>
      <c r="CO7" s="37">
        <v>33.58</v>
      </c>
      <c r="CP7" s="37">
        <v>33.49</v>
      </c>
      <c r="CQ7" s="37">
        <v>34.270000000000003</v>
      </c>
      <c r="CR7" s="37">
        <v>36.200000000000003</v>
      </c>
      <c r="CS7" s="37">
        <v>34.74</v>
      </c>
      <c r="CT7" s="37">
        <v>36.65</v>
      </c>
      <c r="CU7" s="37">
        <v>42.9</v>
      </c>
      <c r="CV7" s="37">
        <v>43.36</v>
      </c>
      <c r="CW7" s="37">
        <v>42.66</v>
      </c>
      <c r="CX7" s="37">
        <v>76.63</v>
      </c>
      <c r="CY7" s="37">
        <v>76.97</v>
      </c>
      <c r="CZ7" s="37">
        <v>78.739999999999995</v>
      </c>
      <c r="DA7" s="37">
        <v>80.48</v>
      </c>
      <c r="DB7" s="37">
        <v>81.06</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2018-12-03T09:17:02Z</dcterms:created>
  <dcterms:modified xsi:type="dcterms:W3CDTF">2019-01-31T00:16:01Z</dcterms:modified>
</cp:coreProperties>
</file>