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89S4j3+uH7XQ5k1hxkbALpt9siGLWu2BcpkcMLMgEUlVcObv5lLmKcXPZodkPVejc8Ypwq7PCUKXXF1azhkkA==" workbookSaltValue="3mE1XbIgYZb3Thh3i7AkT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<sst xmlns="http://schemas.openxmlformats.org/spreadsheetml/2006/main" count="240" uniqueCount="127">
  <si>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</si>
  <si>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</si>
  <si>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</si>
  <si>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</si>
  <si>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</si>
  <si>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</si>
  <si>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</si>
  <si>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</si>
  <si>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</si>
  <si>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</si>
  <si>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</si>
  <si>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</si>
  <si>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</si>
  <si>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</si>
  <si>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</si>
  <si>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</si>
  <si>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</si>
  <si>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</si>
  <si>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</si>
  <si>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</si>
  <si>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</si>
  <si>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</si>
  <si>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</si>
  <si>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</si>
  <si>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</si>
  <si>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</si>
  <si>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</si>
  <si>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</si>
  <si>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</si>
  <si>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</si>
  <si>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</si>
  <si>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</si>
  <si>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</si>
  <si>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</si>
  <si>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</si>
  <si>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</si>
  <si>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</si>
  <si>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</si>
  <si>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</si>
  <si>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</si>
  <si>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</si>
  <si>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</si>
  <si>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</si>
  <si>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</si>
  <si>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</si>
  <si>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</si>
  <si>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</si>
  <si>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</si>
  <si>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</si>
  <si>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</si>
  <si>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</si>
  <si>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</si>
  <si>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</si>
  <si>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</si>
  <si>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</si>
  <si>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</si>
  <si>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</si>
  <si>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</si>
  <si>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</si>
  <si>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</si>
  <si>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</si>
  <si>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</si>
  <si>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</si>
  <si>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</si>
  <si>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</si>
  <si>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</si>
  <si>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</si>
  <si>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</si>
  <si>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</si>
  <si>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</si>
  <si>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</si>
  <si>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</si>
  <si>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</si>
  <si>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</si>
  <si>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</si>
  <si>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</si>
  <si>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</si>
  <si>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</si>
  <si>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</si>
  <si>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</si>
  <si>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</si>
  <si>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</si>
  <si>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</si>
  <si>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</si>
  <si>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</si>
  <si>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</si>
  <si>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</si>
  <si>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</si>
  <si>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</si>
  <si>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</si>
  <si>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</si>
  <si>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</si>
  <si>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</si>
  <si>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</si>
  <si>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</si>
  <si>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</si>
  <si>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</si>
  <si>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</si>
  <si>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</si>
  <si>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</si>
  <si>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</si>
  <si>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</si>
  <si>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</si>
  <si>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</si>
  <si>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</si>
  <si>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</si>
  <si>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</si>
  <si>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</si>
  <si>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</si>
  <si>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</si>
  <si>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</si>
  <si>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</si>
  <si>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</si>
  <si>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</si>
  <si>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</si>
  <si>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</si>
  <si>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</si>
  <si>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</si>
  <si>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</si>
  <si>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</si>
  <si>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</si>
  <si>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</si>
  <si>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</si>
  <si>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</si>
  <si>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供用開始後10年以上経過しており、各施設の保守点検は定期的に行っているが老朽化は否めない。故障等の場合は緊急で対応している状況であり、更新計画は未策定である。</t>
    <rPh sb="1" eb="3">
      <t>キョウヨウ</t>
    </rPh>
    <rPh sb="3" eb="6">
      <t>カイシゴ</t>
    </rPh>
    <rPh sb="8" eb="11">
      <t>ネンイジョウ</t>
    </rPh>
    <rPh sb="11" eb="13">
      <t>ケイカ</t>
    </rPh>
    <rPh sb="18" eb="19">
      <t>カク</t>
    </rPh>
    <rPh sb="19" eb="21">
      <t>シセツ</t>
    </rPh>
    <rPh sb="22" eb="24">
      <t>ホシュ</t>
    </rPh>
    <rPh sb="24" eb="26">
      <t>テンケン</t>
    </rPh>
    <rPh sb="27" eb="30">
      <t>テイキテキ</t>
    </rPh>
    <rPh sb="31" eb="32">
      <t>オコナ</t>
    </rPh>
    <rPh sb="37" eb="40">
      <t>ロウキュウカ</t>
    </rPh>
    <rPh sb="41" eb="42">
      <t>イナ</t>
    </rPh>
    <rPh sb="46" eb="48">
      <t>コショウ</t>
    </rPh>
    <rPh sb="48" eb="49">
      <t>トウ</t>
    </rPh>
    <rPh sb="50" eb="52">
      <t>バアイ</t>
    </rPh>
    <rPh sb="53" eb="55">
      <t>キンキュウ</t>
    </rPh>
    <rPh sb="56" eb="58">
      <t>タイオウ</t>
    </rPh>
    <rPh sb="62" eb="64">
      <t>ジョウキョウ</t>
    </rPh>
    <rPh sb="68" eb="70">
      <t>コウシン</t>
    </rPh>
    <rPh sb="70" eb="72">
      <t>ケイカク</t>
    </rPh>
    <rPh sb="73" eb="74">
      <t>ミ</t>
    </rPh>
    <rPh sb="74" eb="76">
      <t>サクテイ</t>
    </rPh>
    <phoneticPr fontId="4"/>
  </si>
  <si>
    <t>　地方債償還金が負担となっており、一般会計に依存している状況である。料金改定、施設の統廃合等経営改善に向けた取組が必要である。</t>
    <rPh sb="1" eb="4">
      <t>チホウサイ</t>
    </rPh>
    <rPh sb="4" eb="7">
      <t>ショウカンキン</t>
    </rPh>
    <rPh sb="8" eb="10">
      <t>フタン</t>
    </rPh>
    <rPh sb="17" eb="19">
      <t>イッパン</t>
    </rPh>
    <rPh sb="19" eb="21">
      <t>カイケイ</t>
    </rPh>
    <rPh sb="22" eb="24">
      <t>イゾン</t>
    </rPh>
    <rPh sb="28" eb="30">
      <t>ジョウキョウ</t>
    </rPh>
    <rPh sb="34" eb="36">
      <t>リョウキン</t>
    </rPh>
    <rPh sb="36" eb="38">
      <t>カイテイ</t>
    </rPh>
    <rPh sb="39" eb="41">
      <t>シセツ</t>
    </rPh>
    <rPh sb="42" eb="45">
      <t>トウハイゴウ</t>
    </rPh>
    <rPh sb="45" eb="46">
      <t>トウ</t>
    </rPh>
    <rPh sb="46" eb="48">
      <t>ケイエイ</t>
    </rPh>
    <rPh sb="48" eb="50">
      <t>カイゼン</t>
    </rPh>
    <rPh sb="51" eb="52">
      <t>ム</t>
    </rPh>
    <rPh sb="54" eb="56">
      <t>トリクミ</t>
    </rPh>
    <rPh sb="57" eb="59">
      <t>ヒツヨウ</t>
    </rPh>
    <phoneticPr fontId="4"/>
  </si>
  <si>
    <t>①収益的収支比率…維持管理費の縮減ににより歳出費用が抑えられ、一般会計繰入金を投入したことにより収益的収支比率の改善となったが依然として一般会計に依存しており、料金改定等経営改善に向けた取組が必要である。
④企業債残高対事業規模比率…類似団体を大幅に上回る数値となっているが地方債現在高は年々減少している。現在更新計画等は未定である。
⑤経費回収率…昨年度までの汚水処理費が誤算定であったため平成29年度では改善となったが継続的に一般会計に依存している状況である。
⑥汚水処理原価…昨年度までの汚水処理費が誤算定であったため平成29年度では改善となっているが継続的に類似団体よりも上回る数値となっている。
⑦施設利用率…継続的に類似団体を下回る数値となっている。供用開始当初より人口減少等状況が変わってきていることから施設の統廃合等の検討をしていく必要がある。
⑧水洗化率…類似団体よりも高い数値で推移しており、継続的に未加入者に対して加入促進に努める。</t>
    <rPh sb="1" eb="4">
      <t>シュウエキテキ</t>
    </rPh>
    <rPh sb="4" eb="6">
      <t>シュウシ</t>
    </rPh>
    <rPh sb="6" eb="8">
      <t>ヒリツ</t>
    </rPh>
    <rPh sb="9" eb="11">
      <t>イジ</t>
    </rPh>
    <rPh sb="11" eb="14">
      <t>カンリヒ</t>
    </rPh>
    <rPh sb="15" eb="17">
      <t>シュクゲン</t>
    </rPh>
    <rPh sb="21" eb="23">
      <t>サイシュツ</t>
    </rPh>
    <rPh sb="23" eb="25">
      <t>ヒヨウ</t>
    </rPh>
    <rPh sb="26" eb="27">
      <t>オサ</t>
    </rPh>
    <rPh sb="31" eb="33">
      <t>イッパン</t>
    </rPh>
    <rPh sb="33" eb="35">
      <t>カイケイ</t>
    </rPh>
    <rPh sb="35" eb="37">
      <t>クリイレ</t>
    </rPh>
    <rPh sb="37" eb="38">
      <t>キン</t>
    </rPh>
    <rPh sb="39" eb="41">
      <t>トウニュウ</t>
    </rPh>
    <rPh sb="48" eb="51">
      <t>シュウエキテキ</t>
    </rPh>
    <rPh sb="51" eb="53">
      <t>シュウシ</t>
    </rPh>
    <rPh sb="53" eb="55">
      <t>ヒリツ</t>
    </rPh>
    <rPh sb="56" eb="58">
      <t>カイゼン</t>
    </rPh>
    <rPh sb="63" eb="65">
      <t>イゼン</t>
    </rPh>
    <rPh sb="68" eb="70">
      <t>イッパン</t>
    </rPh>
    <rPh sb="70" eb="72">
      <t>カイケイ</t>
    </rPh>
    <rPh sb="73" eb="75">
      <t>イゾン</t>
    </rPh>
    <rPh sb="80" eb="82">
      <t>リョウキン</t>
    </rPh>
    <rPh sb="82" eb="84">
      <t>カイテイ</t>
    </rPh>
    <rPh sb="84" eb="85">
      <t>トウ</t>
    </rPh>
    <rPh sb="85" eb="87">
      <t>ケイエイ</t>
    </rPh>
    <rPh sb="87" eb="89">
      <t>カイゼン</t>
    </rPh>
    <rPh sb="90" eb="91">
      <t>ム</t>
    </rPh>
    <rPh sb="93" eb="95">
      <t>トリクミ</t>
    </rPh>
    <rPh sb="96" eb="98">
      <t>ヒツヨウ</t>
    </rPh>
    <rPh sb="104" eb="106">
      <t>キギョウ</t>
    </rPh>
    <rPh sb="106" eb="107">
      <t>サイ</t>
    </rPh>
    <rPh sb="107" eb="109">
      <t>ザンダカ</t>
    </rPh>
    <rPh sb="109" eb="110">
      <t>タイ</t>
    </rPh>
    <rPh sb="110" eb="112">
      <t>ジギョウ</t>
    </rPh>
    <rPh sb="112" eb="114">
      <t>キボ</t>
    </rPh>
    <rPh sb="114" eb="116">
      <t>ヒリツ</t>
    </rPh>
    <rPh sb="117" eb="119">
      <t>ルイジ</t>
    </rPh>
    <rPh sb="119" eb="121">
      <t>ダンタイ</t>
    </rPh>
    <rPh sb="122" eb="124">
      <t>オオハバ</t>
    </rPh>
    <rPh sb="125" eb="127">
      <t>ウワマワ</t>
    </rPh>
    <rPh sb="128" eb="130">
      <t>スウチ</t>
    </rPh>
    <rPh sb="137" eb="139">
      <t>チホウ</t>
    </rPh>
    <rPh sb="139" eb="140">
      <t>サイ</t>
    </rPh>
    <rPh sb="140" eb="142">
      <t>ゲンザイ</t>
    </rPh>
    <rPh sb="142" eb="143">
      <t>ダカ</t>
    </rPh>
    <rPh sb="144" eb="146">
      <t>ネンネン</t>
    </rPh>
    <rPh sb="146" eb="148">
      <t>ゲンショウ</t>
    </rPh>
    <rPh sb="153" eb="155">
      <t>ゲンザイ</t>
    </rPh>
    <rPh sb="155" eb="157">
      <t>コウシン</t>
    </rPh>
    <rPh sb="157" eb="159">
      <t>ケイカク</t>
    </rPh>
    <rPh sb="159" eb="160">
      <t>トウ</t>
    </rPh>
    <rPh sb="161" eb="163">
      <t>ミテイ</t>
    </rPh>
    <rPh sb="169" eb="171">
      <t>ケイヒ</t>
    </rPh>
    <rPh sb="171" eb="173">
      <t>カイシュウ</t>
    </rPh>
    <rPh sb="173" eb="174">
      <t>リツ</t>
    </rPh>
    <rPh sb="176" eb="178">
      <t>ネンド</t>
    </rPh>
    <rPh sb="181" eb="183">
      <t>オスイ</t>
    </rPh>
    <rPh sb="183" eb="185">
      <t>ショリ</t>
    </rPh>
    <rPh sb="185" eb="186">
      <t>ヒ</t>
    </rPh>
    <rPh sb="187" eb="188">
      <t>ゴ</t>
    </rPh>
    <rPh sb="188" eb="190">
      <t>サンテイ</t>
    </rPh>
    <rPh sb="196" eb="198">
      <t>ヘイセイ</t>
    </rPh>
    <rPh sb="200" eb="202">
      <t>ネンド</t>
    </rPh>
    <rPh sb="204" eb="206">
      <t>カイゼン</t>
    </rPh>
    <rPh sb="211" eb="213">
      <t>ケイゾク</t>
    </rPh>
    <rPh sb="213" eb="214">
      <t>テキ</t>
    </rPh>
    <rPh sb="215" eb="217">
      <t>イッパン</t>
    </rPh>
    <rPh sb="217" eb="219">
      <t>カイケイ</t>
    </rPh>
    <rPh sb="220" eb="222">
      <t>イゾン</t>
    </rPh>
    <rPh sb="226" eb="228">
      <t>ジョウキョウ</t>
    </rPh>
    <rPh sb="234" eb="236">
      <t>オスイ</t>
    </rPh>
    <rPh sb="236" eb="238">
      <t>ショリ</t>
    </rPh>
    <rPh sb="238" eb="240">
      <t>ゲンカ</t>
    </rPh>
    <rPh sb="241" eb="244">
      <t>サクネンド</t>
    </rPh>
    <rPh sb="247" eb="249">
      <t>オスイ</t>
    </rPh>
    <rPh sb="249" eb="251">
      <t>ショリ</t>
    </rPh>
    <rPh sb="251" eb="252">
      <t>ヒ</t>
    </rPh>
    <rPh sb="253" eb="254">
      <t>ゴ</t>
    </rPh>
    <rPh sb="254" eb="256">
      <t>サンテイ</t>
    </rPh>
    <rPh sb="262" eb="264">
      <t>ヘイセイ</t>
    </rPh>
    <rPh sb="266" eb="268">
      <t>ネンド</t>
    </rPh>
    <rPh sb="270" eb="272">
      <t>カイゼン</t>
    </rPh>
    <rPh sb="279" eb="281">
      <t>ケイゾク</t>
    </rPh>
    <rPh sb="281" eb="282">
      <t>テキ</t>
    </rPh>
    <rPh sb="283" eb="285">
      <t>ルイジ</t>
    </rPh>
    <rPh sb="285" eb="287">
      <t>ダンタイ</t>
    </rPh>
    <rPh sb="290" eb="292">
      <t>ウワマワ</t>
    </rPh>
    <rPh sb="293" eb="295">
      <t>スウチ</t>
    </rPh>
    <rPh sb="304" eb="306">
      <t>シセツ</t>
    </rPh>
    <rPh sb="306" eb="309">
      <t>リヨウリツ</t>
    </rPh>
    <rPh sb="310" eb="313">
      <t>ケイゾクテキ</t>
    </rPh>
    <rPh sb="314" eb="316">
      <t>ルイジ</t>
    </rPh>
    <rPh sb="316" eb="318">
      <t>ダンタイ</t>
    </rPh>
    <rPh sb="319" eb="321">
      <t>シタマワ</t>
    </rPh>
    <rPh sb="322" eb="324">
      <t>スウチ</t>
    </rPh>
    <rPh sb="331" eb="333">
      <t>キョウヨウ</t>
    </rPh>
    <rPh sb="333" eb="335">
      <t>カイシ</t>
    </rPh>
    <rPh sb="335" eb="337">
      <t>トウショ</t>
    </rPh>
    <rPh sb="339" eb="341">
      <t>ジンコウ</t>
    </rPh>
    <rPh sb="341" eb="343">
      <t>ゲンショウ</t>
    </rPh>
    <rPh sb="343" eb="344">
      <t>トウ</t>
    </rPh>
    <rPh sb="344" eb="346">
      <t>ジョウキョウ</t>
    </rPh>
    <rPh sb="347" eb="348">
      <t>カ</t>
    </rPh>
    <rPh sb="359" eb="361">
      <t>シセツ</t>
    </rPh>
    <rPh sb="362" eb="365">
      <t>トウハイゴウ</t>
    </rPh>
    <rPh sb="365" eb="366">
      <t>トウ</t>
    </rPh>
    <rPh sb="367" eb="369">
      <t>ケントウ</t>
    </rPh>
    <rPh sb="374" eb="376">
      <t>ヒツヨウ</t>
    </rPh>
    <rPh sb="382" eb="385">
      <t>スイセンカ</t>
    </rPh>
    <rPh sb="385" eb="386">
      <t>リツ</t>
    </rPh>
    <rPh sb="387" eb="389">
      <t>ルイジ</t>
    </rPh>
    <rPh sb="389" eb="391">
      <t>ダンタイ</t>
    </rPh>
    <rPh sb="394" eb="395">
      <t>タカ</t>
    </rPh>
    <rPh sb="396" eb="398">
      <t>スウチ</t>
    </rPh>
    <rPh sb="399" eb="401">
      <t>スイイ</t>
    </rPh>
    <rPh sb="406" eb="409">
      <t>ケイゾクテキ</t>
    </rPh>
    <rPh sb="410" eb="414">
      <t>ミカニュウシャ</t>
    </rPh>
    <rPh sb="415" eb="416">
      <t>タイ</t>
    </rPh>
    <rPh sb="418" eb="420">
      <t>カニュウ</t>
    </rPh>
    <rPh sb="420" eb="422">
      <t>ソクシン</t>
    </rPh>
    <rPh sb="423" eb="4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</si>
</sst>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5F-4C75-9A71-AA88BC84A752}"/>
            </c:ext>
          </c:extLst>
        </c:ser>
        <c:dLbls>
          <c:showLegendKey val="0"/>
          <c:showVal val="0"/>
          <c:showCatName val="0"/>
          <c:showSerName val="0"/>
          <c:showPercent val="0"/>
          <c:showBubbleSize val="0"/>
        </c:dLbls>
        <c:gapWidth val="150"/>
        <c:axId val="73652480"/>
        <c:axId val="1009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85F-4C75-9A71-AA88BC84A752}"/>
            </c:ext>
          </c:extLst>
        </c:ser>
        <c:dLbls>
          <c:showLegendKey val="0"/>
          <c:showVal val="0"/>
          <c:showCatName val="0"/>
          <c:showSerName val="0"/>
          <c:showPercent val="0"/>
          <c:showBubbleSize val="0"/>
        </c:dLbls>
        <c:marker val="1"/>
        <c:smooth val="0"/>
        <c:axId val="73652480"/>
        <c:axId val="100903552"/>
      </c:lineChart>
      <c:dateAx>
        <c:axId val="73652480"/>
        <c:scaling>
          <c:orientation val="minMax"/>
        </c:scaling>
        <c:delete val="1"/>
        <c:axPos val="b"/>
        <c:numFmt formatCode="ge" sourceLinked="1"/>
        <c:majorTickMark val="none"/>
        <c:minorTickMark val="none"/>
        <c:tickLblPos val="none"/>
        <c:crossAx val="100903552"/>
        <c:crosses val="autoZero"/>
        <c:auto val="1"/>
        <c:lblOffset val="100"/>
        <c:baseTimeUnit val="years"/>
      </c:dateAx>
      <c:valAx>
        <c:axId val="100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c:v>
                </c:pt>
                <c:pt idx="1">
                  <c:v>46.51</c:v>
                </c:pt>
                <c:pt idx="2">
                  <c:v>47.77</c:v>
                </c:pt>
                <c:pt idx="3">
                  <c:v>47.2</c:v>
                </c:pt>
                <c:pt idx="4">
                  <c:v>47.09</c:v>
                </c:pt>
              </c:numCache>
            </c:numRef>
          </c:val>
          <c:extLst xmlns:c16r2="http://schemas.microsoft.com/office/drawing/2015/06/chart">
            <c:ext xmlns:c16="http://schemas.microsoft.com/office/drawing/2014/chart" uri="{C3380CC4-5D6E-409C-BE32-E72D297353CC}">
              <c16:uniqueId val="{00000000-3E64-4EC6-BECC-CE33DEE1BFEA}"/>
            </c:ext>
          </c:extLst>
        </c:ser>
        <c:dLbls>
          <c:showLegendKey val="0"/>
          <c:showVal val="0"/>
          <c:showCatName val="0"/>
          <c:showSerName val="0"/>
          <c:showPercent val="0"/>
          <c:showBubbleSize val="0"/>
        </c:dLbls>
        <c:gapWidth val="150"/>
        <c:axId val="115048448"/>
        <c:axId val="1150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E64-4EC6-BECC-CE33DEE1BFEA}"/>
            </c:ext>
          </c:extLst>
        </c:ser>
        <c:dLbls>
          <c:showLegendKey val="0"/>
          <c:showVal val="0"/>
          <c:showCatName val="0"/>
          <c:showSerName val="0"/>
          <c:showPercent val="0"/>
          <c:showBubbleSize val="0"/>
        </c:dLbls>
        <c:marker val="1"/>
        <c:smooth val="0"/>
        <c:axId val="115048448"/>
        <c:axId val="115050368"/>
      </c:lineChart>
      <c:dateAx>
        <c:axId val="115048448"/>
        <c:scaling>
          <c:orientation val="minMax"/>
        </c:scaling>
        <c:delete val="1"/>
        <c:axPos val="b"/>
        <c:numFmt formatCode="ge" sourceLinked="1"/>
        <c:majorTickMark val="none"/>
        <c:minorTickMark val="none"/>
        <c:tickLblPos val="none"/>
        <c:crossAx val="115050368"/>
        <c:crosses val="autoZero"/>
        <c:auto val="1"/>
        <c:lblOffset val="100"/>
        <c:baseTimeUnit val="years"/>
      </c:dateAx>
      <c:valAx>
        <c:axId val="1150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86.32</c:v>
                </c:pt>
                <c:pt idx="1">
                  <c:v>87.64</c:v>
                </c:pt>
                <c:pt idx="2">
                  <c:v>89.31</c:v>
                </c:pt>
                <c:pt idx="3">
                  <c:v>87.81</c:v>
                </c:pt>
                <c:pt idx="4">
                  <c:v>88.17</c:v>
                </c:pt>
              </c:numCache>
            </c:numRef>
          </c:val>
          <c:extLst xmlns:c16r2="http://schemas.microsoft.com/office/drawing/2015/06/chart">
            <c:ext xmlns:c16="http://schemas.microsoft.com/office/drawing/2014/chart" uri="{C3380CC4-5D6E-409C-BE32-E72D297353CC}">
              <c16:uniqueId val="{00000000-652A-4B7C-B420-0E16E812C379}"/>
            </c:ext>
          </c:extLst>
        </c:ser>
        <c:dLbls>
          <c:showLegendKey val="0"/>
          <c:showVal val="0"/>
          <c:showCatName val="0"/>
          <c:showSerName val="0"/>
          <c:showPercent val="0"/>
          <c:showBubbleSize val="0"/>
        </c:dLbls>
        <c:gapWidth val="150"/>
        <c:axId val="116863360"/>
        <c:axId val="1168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52A-4B7C-B420-0E16E812C379}"/>
            </c:ext>
          </c:extLst>
        </c:ser>
        <c:dLbls>
          <c:showLegendKey val="0"/>
          <c:showVal val="0"/>
          <c:showCatName val="0"/>
          <c:showSerName val="0"/>
          <c:showPercent val="0"/>
          <c:showBubbleSize val="0"/>
        </c:dLbls>
        <c:marker val="1"/>
        <c:smooth val="0"/>
        <c:axId val="116863360"/>
        <c:axId val="116865280"/>
      </c:lineChart>
      <c:dateAx>
        <c:axId val="116863360"/>
        <c:scaling>
          <c:orientation val="minMax"/>
        </c:scaling>
        <c:delete val="1"/>
        <c:axPos val="b"/>
        <c:numFmt formatCode="ge" sourceLinked="1"/>
        <c:majorTickMark val="none"/>
        <c:minorTickMark val="none"/>
        <c:tickLblPos val="none"/>
        <c:crossAx val="116865280"/>
        <c:crosses val="autoZero"/>
        <c:auto val="1"/>
        <c:lblOffset val="100"/>
        <c:baseTimeUnit val="years"/>
      </c:dateAx>
      <c:valAx>
        <c:axId val="1168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60.65</c:v>
                </c:pt>
                <c:pt idx="1">
                  <c:v>66.28</c:v>
                </c:pt>
                <c:pt idx="2">
                  <c:v>69.31</c:v>
                </c:pt>
                <c:pt idx="3">
                  <c:v>62.25</c:v>
                </c:pt>
                <c:pt idx="4">
                  <c:v>83.07</c:v>
                </c:pt>
              </c:numCache>
            </c:numRef>
          </c:val>
          <c:extLst xmlns:c16r2="http://schemas.microsoft.com/office/drawing/2015/06/chart">
            <c:ext xmlns:c16="http://schemas.microsoft.com/office/drawing/2014/chart" uri="{C3380CC4-5D6E-409C-BE32-E72D297353CC}">
              <c16:uniqueId val="{00000000-404A-4740-B0BC-691CFE864AF6}"/>
            </c:ext>
          </c:extLst>
        </c:ser>
        <c:dLbls>
          <c:showLegendKey val="0"/>
          <c:showVal val="0"/>
          <c:showCatName val="0"/>
          <c:showSerName val="0"/>
          <c:showPercent val="0"/>
          <c:showBubbleSize val="0"/>
        </c:dLbls>
        <c:gapWidth val="150"/>
        <c:axId val="116876416"/>
        <c:axId val="128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4A-4740-B0BC-691CFE864AF6}"/>
            </c:ext>
          </c:extLst>
        </c:ser>
        <c:dLbls>
          <c:showLegendKey val="0"/>
          <c:showVal val="0"/>
          <c:showCatName val="0"/>
          <c:showSerName val="0"/>
          <c:showPercent val="0"/>
          <c:showBubbleSize val="0"/>
        </c:dLbls>
        <c:marker val="1"/>
        <c:smooth val="0"/>
        <c:axId val="116876416"/>
        <c:axId val="128939136"/>
      </c:lineChart>
      <c:dateAx>
        <c:axId val="116876416"/>
        <c:scaling>
          <c:orientation val="minMax"/>
        </c:scaling>
        <c:delete val="1"/>
        <c:axPos val="b"/>
        <c:numFmt formatCode="ge" sourceLinked="1"/>
        <c:majorTickMark val="none"/>
        <c:minorTickMark val="none"/>
        <c:tickLblPos val="none"/>
        <c:crossAx val="128939136"/>
        <c:crosses val="autoZero"/>
        <c:auto val="1"/>
        <c:lblOffset val="100"/>
        <c:baseTimeUnit val="years"/>
      </c:dateAx>
      <c:valAx>
        <c:axId val="1289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43-4A73-A9C3-1AEE5862907F}"/>
            </c:ext>
          </c:extLst>
        </c:ser>
        <c:dLbls>
          <c:showLegendKey val="0"/>
          <c:showVal val="0"/>
          <c:showCatName val="0"/>
          <c:showSerName val="0"/>
          <c:showPercent val="0"/>
          <c:showBubbleSize val="0"/>
        </c:dLbls>
        <c:gapWidth val="150"/>
        <c:axId val="197263744"/>
        <c:axId val="197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43-4A73-A9C3-1AEE5862907F}"/>
            </c:ext>
          </c:extLst>
        </c:ser>
        <c:dLbls>
          <c:showLegendKey val="0"/>
          <c:showVal val="0"/>
          <c:showCatName val="0"/>
          <c:showSerName val="0"/>
          <c:showPercent val="0"/>
          <c:showBubbleSize val="0"/>
        </c:dLbls>
        <c:marker val="1"/>
        <c:smooth val="0"/>
        <c:axId val="197263744"/>
        <c:axId val="197265664"/>
      </c:lineChart>
      <c:dateAx>
        <c:axId val="197263744"/>
        <c:scaling>
          <c:orientation val="minMax"/>
        </c:scaling>
        <c:delete val="1"/>
        <c:axPos val="b"/>
        <c:numFmt formatCode="ge" sourceLinked="1"/>
        <c:majorTickMark val="none"/>
        <c:minorTickMark val="none"/>
        <c:tickLblPos val="none"/>
        <c:crossAx val="197265664"/>
        <c:crosses val="autoZero"/>
        <c:auto val="1"/>
        <c:lblOffset val="100"/>
        <c:baseTimeUnit val="years"/>
      </c:dateAx>
      <c:valAx>
        <c:axId val="197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93-4BFA-BB9B-6175AABDD256}"/>
            </c:ext>
          </c:extLst>
        </c:ser>
        <c:dLbls>
          <c:showLegendKey val="0"/>
          <c:showVal val="0"/>
          <c:showCatName val="0"/>
          <c:showSerName val="0"/>
          <c:showPercent val="0"/>
          <c:showBubbleSize val="0"/>
        </c:dLbls>
        <c:gapWidth val="150"/>
        <c:axId val="76064256"/>
        <c:axId val="760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93-4BFA-BB9B-6175AABDD256}"/>
            </c:ext>
          </c:extLst>
        </c:ser>
        <c:dLbls>
          <c:showLegendKey val="0"/>
          <c:showVal val="0"/>
          <c:showCatName val="0"/>
          <c:showSerName val="0"/>
          <c:showPercent val="0"/>
          <c:showBubbleSize val="0"/>
        </c:dLbls>
        <c:marker val="1"/>
        <c:smooth val="0"/>
        <c:axId val="76064256"/>
        <c:axId val="76066176"/>
      </c:lineChart>
      <c:dateAx>
        <c:axId val="76064256"/>
        <c:scaling>
          <c:orientation val="minMax"/>
        </c:scaling>
        <c:delete val="1"/>
        <c:axPos val="b"/>
        <c:numFmt formatCode="ge" sourceLinked="1"/>
        <c:majorTickMark val="none"/>
        <c:minorTickMark val="none"/>
        <c:tickLblPos val="none"/>
        <c:crossAx val="76066176"/>
        <c:crosses val="autoZero"/>
        <c:auto val="1"/>
        <c:lblOffset val="100"/>
        <c:baseTimeUnit val="years"/>
      </c:dateAx>
      <c:valAx>
        <c:axId val="760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E1-4C35-9E37-20BBA227121E}"/>
            </c:ext>
          </c:extLst>
        </c:ser>
        <c:dLbls>
          <c:showLegendKey val="0"/>
          <c:showVal val="0"/>
          <c:showCatName val="0"/>
          <c:showSerName val="0"/>
          <c:showPercent val="0"/>
          <c:showBubbleSize val="0"/>
        </c:dLbls>
        <c:gapWidth val="150"/>
        <c:axId val="76077312"/>
        <c:axId val="760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E1-4C35-9E37-20BBA227121E}"/>
            </c:ext>
          </c:extLst>
        </c:ser>
        <c:dLbls>
          <c:showLegendKey val="0"/>
          <c:showVal val="0"/>
          <c:showCatName val="0"/>
          <c:showSerName val="0"/>
          <c:showPercent val="0"/>
          <c:showBubbleSize val="0"/>
        </c:dLbls>
        <c:marker val="1"/>
        <c:smooth val="0"/>
        <c:axId val="76077312"/>
        <c:axId val="76079488"/>
      </c:lineChart>
      <c:dateAx>
        <c:axId val="76077312"/>
        <c:scaling>
          <c:orientation val="minMax"/>
        </c:scaling>
        <c:delete val="1"/>
        <c:axPos val="b"/>
        <c:numFmt formatCode="ge" sourceLinked="1"/>
        <c:majorTickMark val="none"/>
        <c:minorTickMark val="none"/>
        <c:tickLblPos val="none"/>
        <c:crossAx val="76079488"/>
        <c:crosses val="autoZero"/>
        <c:auto val="1"/>
        <c:lblOffset val="100"/>
        <c:baseTimeUnit val="years"/>
      </c:dateAx>
      <c:valAx>
        <c:axId val="76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80-4360-8AF1-6AFF0029F17C}"/>
            </c:ext>
          </c:extLst>
        </c:ser>
        <c:dLbls>
          <c:showLegendKey val="0"/>
          <c:showVal val="0"/>
          <c:showCatName val="0"/>
          <c:showSerName val="0"/>
          <c:showPercent val="0"/>
          <c:showBubbleSize val="0"/>
        </c:dLbls>
        <c:gapWidth val="150"/>
        <c:axId val="112446080"/>
        <c:axId val="112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80-4360-8AF1-6AFF0029F17C}"/>
            </c:ext>
          </c:extLst>
        </c:ser>
        <c:dLbls>
          <c:showLegendKey val="0"/>
          <c:showVal val="0"/>
          <c:showCatName val="0"/>
          <c:showSerName val="0"/>
          <c:showPercent val="0"/>
          <c:showBubbleSize val="0"/>
        </c:dLbls>
        <c:marker val="1"/>
        <c:smooth val="0"/>
        <c:axId val="112446080"/>
        <c:axId val="112452352"/>
      </c:lineChart>
      <c:dateAx>
        <c:axId val="112446080"/>
        <c:scaling>
          <c:orientation val="minMax"/>
        </c:scaling>
        <c:delete val="1"/>
        <c:axPos val="b"/>
        <c:numFmt formatCode="ge" sourceLinked="1"/>
        <c:majorTickMark val="none"/>
        <c:minorTickMark val="none"/>
        <c:tickLblPos val="none"/>
        <c:crossAx val="112452352"/>
        <c:crosses val="autoZero"/>
        <c:auto val="1"/>
        <c:lblOffset val="100"/>
        <c:baseTimeUnit val="years"/>
      </c:dateAx>
      <c:valAx>
        <c:axId val="1124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2499.5100000000002</c:v>
                </c:pt>
                <c:pt idx="1">
                  <c:v>2277.42</c:v>
                </c:pt>
                <c:pt idx="2">
                  <c:v>2194.08</c:v>
                </c:pt>
                <c:pt idx="3">
                  <c:v>2132.9899999999998</c:v>
                </c:pt>
                <c:pt idx="4">
                  <c:v>1950.35</c:v>
                </c:pt>
              </c:numCache>
            </c:numRef>
          </c:val>
          <c:extLst xmlns:c16r2="http://schemas.microsoft.com/office/drawing/2015/06/chart">
            <c:ext xmlns:c16="http://schemas.microsoft.com/office/drawing/2014/chart" uri="{C3380CC4-5D6E-409C-BE32-E72D297353CC}">
              <c16:uniqueId val="{00000000-E42F-4045-A6C8-87910C7C4C0F}"/>
            </c:ext>
          </c:extLst>
        </c:ser>
        <c:dLbls>
          <c:showLegendKey val="0"/>
          <c:showVal val="0"/>
          <c:showCatName val="0"/>
          <c:showSerName val="0"/>
          <c:showPercent val="0"/>
          <c:showBubbleSize val="0"/>
        </c:dLbls>
        <c:gapWidth val="150"/>
        <c:axId val="113150976"/>
        <c:axId val="1133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42F-4045-A6C8-87910C7C4C0F}"/>
            </c:ext>
          </c:extLst>
        </c:ser>
        <c:dLbls>
          <c:showLegendKey val="0"/>
          <c:showVal val="0"/>
          <c:showCatName val="0"/>
          <c:showSerName val="0"/>
          <c:showPercent val="0"/>
          <c:showBubbleSize val="0"/>
        </c:dLbls>
        <c:marker val="1"/>
        <c:smooth val="0"/>
        <c:axId val="113150976"/>
        <c:axId val="113390720"/>
      </c:lineChart>
      <c:dateAx>
        <c:axId val="113150976"/>
        <c:scaling>
          <c:orientation val="minMax"/>
        </c:scaling>
        <c:delete val="1"/>
        <c:axPos val="b"/>
        <c:numFmt formatCode="ge" sourceLinked="1"/>
        <c:majorTickMark val="none"/>
        <c:minorTickMark val="none"/>
        <c:tickLblPos val="none"/>
        <c:crossAx val="113390720"/>
        <c:crosses val="autoZero"/>
        <c:auto val="1"/>
        <c:lblOffset val="100"/>
        <c:baseTimeUnit val="years"/>
      </c:dateAx>
      <c:valAx>
        <c:axId val="113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36.32</c:v>
                </c:pt>
                <c:pt idx="1">
                  <c:v>32.770000000000003</c:v>
                </c:pt>
                <c:pt idx="2">
                  <c:v>39.31</c:v>
                </c:pt>
                <c:pt idx="3">
                  <c:v>36.32</c:v>
                </c:pt>
                <c:pt idx="4">
                  <c:v>53.61</c:v>
                </c:pt>
              </c:numCache>
            </c:numRef>
          </c:val>
          <c:extLst xmlns:c16r2="http://schemas.microsoft.com/office/drawing/2015/06/chart">
            <c:ext xmlns:c16="http://schemas.microsoft.com/office/drawing/2014/chart" uri="{C3380CC4-5D6E-409C-BE32-E72D297353CC}">
              <c16:uniqueId val="{00000000-CBF0-4929-B8CB-E7A744E14D3E}"/>
            </c:ext>
          </c:extLst>
        </c:ser>
        <c:dLbls>
          <c:showLegendKey val="0"/>
          <c:showVal val="0"/>
          <c:showCatName val="0"/>
          <c:showSerName val="0"/>
          <c:showPercent val="0"/>
          <c:showBubbleSize val="0"/>
        </c:dLbls>
        <c:gapWidth val="150"/>
        <c:axId val="113433600"/>
        <c:axId val="1134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BF0-4929-B8CB-E7A744E14D3E}"/>
            </c:ext>
          </c:extLst>
        </c:ser>
        <c:dLbls>
          <c:showLegendKey val="0"/>
          <c:showVal val="0"/>
          <c:showCatName val="0"/>
          <c:showSerName val="0"/>
          <c:showPercent val="0"/>
          <c:showBubbleSize val="0"/>
        </c:dLbls>
        <c:marker val="1"/>
        <c:smooth val="0"/>
        <c:axId val="113433600"/>
        <c:axId val="113435776"/>
      </c:lineChart>
      <c:dateAx>
        <c:axId val="113433600"/>
        <c:scaling>
          <c:orientation val="minMax"/>
        </c:scaling>
        <c:delete val="1"/>
        <c:axPos val="b"/>
        <c:numFmt formatCode="ge" sourceLinked="1"/>
        <c:majorTickMark val="none"/>
        <c:minorTickMark val="none"/>
        <c:tickLblPos val="none"/>
        <c:crossAx val="113435776"/>
        <c:crosses val="autoZero"/>
        <c:auto val="1"/>
        <c:lblOffset val="100"/>
        <c:baseTimeUnit val="years"/>
      </c:dateAx>
      <c:valAx>
        <c:axId val="1134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590.89</c:v>
                </c:pt>
                <c:pt idx="1">
                  <c:v>678.04</c:v>
                </c:pt>
                <c:pt idx="2">
                  <c:v>566.70000000000005</c:v>
                </c:pt>
                <c:pt idx="3">
                  <c:v>617.16</c:v>
                </c:pt>
                <c:pt idx="4">
                  <c:v>418.12</c:v>
                </c:pt>
              </c:numCache>
            </c:numRef>
          </c:val>
          <c:extLst xmlns:c16r2="http://schemas.microsoft.com/office/drawing/2015/06/chart">
            <c:ext xmlns:c16="http://schemas.microsoft.com/office/drawing/2014/chart" uri="{C3380CC4-5D6E-409C-BE32-E72D297353CC}">
              <c16:uniqueId val="{00000000-9725-4306-8D4F-970C041DEBFC}"/>
            </c:ext>
          </c:extLst>
        </c:ser>
        <c:dLbls>
          <c:showLegendKey val="0"/>
          <c:showVal val="0"/>
          <c:showCatName val="0"/>
          <c:showSerName val="0"/>
          <c:showPercent val="0"/>
          <c:showBubbleSize val="0"/>
        </c:dLbls>
        <c:gapWidth val="150"/>
        <c:axId val="114834816"/>
        <c:axId val="1148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725-4306-8D4F-970C041DEBFC}"/>
            </c:ext>
          </c:extLst>
        </c:ser>
        <c:dLbls>
          <c:showLegendKey val="0"/>
          <c:showVal val="0"/>
          <c:showCatName val="0"/>
          <c:showSerName val="0"/>
          <c:showPercent val="0"/>
          <c:showBubbleSize val="0"/>
        </c:dLbls>
        <c:marker val="1"/>
        <c:smooth val="0"/>
        <c:axId val="114834816"/>
        <c:axId val="114841088"/>
      </c:lineChart>
      <c:dateAx>
        <c:axId val="114834816"/>
        <c:scaling>
          <c:orientation val="minMax"/>
        </c:scaling>
        <c:delete val="1"/>
        <c:axPos val="b"/>
        <c:numFmt formatCode="ge" sourceLinked="1"/>
        <c:majorTickMark val="none"/>
        <c:minorTickMark val="none"/>
        <c:tickLblPos val="none"/>
        <c:crossAx val="114841088"/>
        <c:crosses val="autoZero"/>
        <c:auto val="1"/>
        <c:lblOffset val="100"/>
        <c:baseTimeUnit val="years"/>
      </c:dateAx>
      <c:valAx>
        <c:axId val="1148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安芸太田町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6471</v>
      </c>
      <c r="AM8" s="49"/>
      <c r="AN8" s="49"/>
      <c r="AO8" s="49"/>
      <c r="AP8" s="49"/>
      <c r="AQ8" s="49"/>
      <c r="AR8" s="49"/>
      <c r="AS8" s="49"/>
      <c r="AT8" s="44">
        <f>データ!T6</f>
        <v>341.89</v>
      </c>
      <c r="AU8" s="44"/>
      <c r="AV8" s="44"/>
      <c r="AW8" s="44"/>
      <c r="AX8" s="44"/>
      <c r="AY8" s="44"/>
      <c r="AZ8" s="44"/>
      <c r="BA8" s="44"/>
      <c r="BB8" s="44">
        <f>データ!U6</f>
        <v>18.93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20.05</v>
      </c>
      <c r="Q10" s="44"/>
      <c r="R10" s="44"/>
      <c r="S10" s="44"/>
      <c r="T10" s="44"/>
      <c r="U10" s="44"/>
      <c r="V10" s="44"/>
      <c r="W10" s="44">
        <f>データ!Q6</f>
        <v>82.07</v>
      </c>
      <c r="X10" s="44"/>
      <c r="Y10" s="44"/>
      <c r="Z10" s="44"/>
      <c r="AA10" s="44"/>
      <c r="AB10" s="44"/>
      <c r="AC10" s="44"/>
      <c r="AD10" s="49">
        <f>データ!R6</f>
        <v>3854</v>
      </c>
      <c r="AE10" s="49"/>
      <c r="AF10" s="49"/>
      <c r="AG10" s="49"/>
      <c r="AH10" s="49"/>
      <c r="AI10" s="49"/>
      <c r="AJ10" s="49"/>
      <c r="AK10" s="2"/>
      <c r="AL10" s="49">
        <f>データ!V6</f>
        <v>1276</v>
      </c>
      <c r="AM10" s="49"/>
      <c r="AN10" s="49"/>
      <c r="AO10" s="49"/>
      <c r="AP10" s="49"/>
      <c r="AQ10" s="49"/>
      <c r="AR10" s="49"/>
      <c r="AS10" s="49"/>
      <c r="AT10" s="44">
        <f>データ!W6</f>
        <v>0.4</v>
      </c>
      <c r="AU10" s="44"/>
      <c r="AV10" s="44"/>
      <c r="AW10" s="44"/>
      <c r="AX10" s="44"/>
      <c r="AY10" s="44"/>
      <c r="AZ10" s="44"/>
      <c r="BA10" s="44"/>
      <c r="BB10" s="44">
        <f>データ!X6</f>
        <v>3190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56</v>
      </c>
      <c r="O86" s="25" t="str">
        <f>データ!EO6</f>
        <v>【0.11】</v>
      </c>
    </row>
  </sheetData>
  <sheetProtection algorithmName="SHA-512" hashValue="/HAM2IYTTMuNhOfvIT7J71vTTOgznCkGcIBk7qiQnIsGcJY21vZcxsvBLmTKx8zGvujzJGlQkZv6U2fxhcWWlQ==" saltValue="5hUh0/P32fAr43wCLLaL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343684</v>
      </c>
      <c r="D6" s="32">
        <f t="shared" si="3"/>
        <v>47</v>
      </c>
      <c r="E6" s="32">
        <f t="shared" si="3"/>
        <v>17</v>
      </c>
      <c r="F6" s="32">
        <f t="shared" si="3"/>
        <v>5</v>
      </c>
      <c r="G6" s="32">
        <f t="shared" si="3"/>
        <v>0</v>
      </c>
      <c r="H6" s="32" t="str">
        <f t="shared" si="3"/>
        <v>広島県　安芸太田町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20.05</v>
      </c>
      <c r="Q6" s="33">
        <f t="shared" si="3"/>
        <v>82.07</v>
      </c>
      <c r="R6" s="33">
        <f t="shared" si="3"/>
        <v>3854</v>
      </c>
      <c r="S6" s="33">
        <f t="shared" si="3"/>
        <v>6471</v>
      </c>
      <c r="T6" s="33">
        <f t="shared" si="3"/>
        <v>341.89</v>
      </c>
      <c r="U6" s="33">
        <f t="shared" si="3"/>
        <v>18.93</v>
      </c>
      <c r="V6" s="33">
        <f t="shared" si="3"/>
        <v>1276</v>
      </c>
      <c r="W6" s="33">
        <f t="shared" si="3"/>
        <v>0.4</v>
      </c>
      <c r="X6" s="33">
        <f t="shared" si="3"/>
        <v>3190</v>
      </c>
      <c r="Y6" s="34">
        <f>IF(Y7="",NA(),Y7)</f>
        <v>60.65</v>
      </c>
      <c r="Z6" s="34">
        <f t="shared" ref="Z6:AH6" si="4">IF(Z7="",NA(),Z7)</f>
        <v>66.28</v>
      </c>
      <c r="AA6" s="34">
        <f t="shared" si="4"/>
        <v>69.31</v>
      </c>
      <c r="AB6" s="34">
        <f t="shared" si="4"/>
        <v>62.25</v>
      </c>
      <c r="AC6" s="34">
        <f t="shared" si="4"/>
        <v>83.07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2499.5100000000002</v>
      </c>
      <c r="BG6" s="34">
        <f t="shared" ref="BG6:BO6" si="7">IF(BG7="",NA(),BG7)</f>
        <v>2277.42</v>
      </c>
      <c r="BH6" s="34">
        <f t="shared" si="7"/>
        <v>2194.08</v>
      </c>
      <c r="BI6" s="34">
        <f t="shared" si="7"/>
        <v>2132.9899999999998</v>
      </c>
      <c r="BJ6" s="34">
        <f t="shared" si="7"/>
        <v>1950.35</v>
      </c>
      <c r="BK6" s="34">
        <f t="shared" si="7"/>
        <v>1126.77</v>
      </c>
      <c r="BL6" s="34">
        <f t="shared" si="7"/>
        <v>1044.8</v>
      </c>
      <c r="BM6" s="34">
        <f t="shared" si="7"/>
        <v>1081.8</v>
      </c>
      <c r="BN6" s="34">
        <f t="shared" si="7"/>
        <v>974.93</v>
      </c>
      <c r="BO6" s="34">
        <f t="shared" si="7"/>
        <v>855.8</v>
      </c>
      <c r="BP6" s="33" t="str">
        <f>IF(BP7="","",IF(BP7="-","【-】","【"&amp;SUBSTITUTE(TEXT(BP7,"#,##0.00"),"-","△")&amp;"】"))</f>
        <v>【814.89】</v>
      </c>
      <c r="BQ6" s="34">
        <f>IF(BQ7="",NA(),BQ7)</f>
        <v>36.32</v>
      </c>
      <c r="BR6" s="34">
        <f t="shared" ref="BR6:BZ6" si="8">IF(BR7="",NA(),BR7)</f>
        <v>32.770000000000003</v>
      </c>
      <c r="BS6" s="34">
        <f t="shared" si="8"/>
        <v>39.31</v>
      </c>
      <c r="BT6" s="34">
        <f t="shared" si="8"/>
        <v>36.32</v>
      </c>
      <c r="BU6" s="34">
        <f t="shared" si="8"/>
        <v>53.61</v>
      </c>
      <c r="BV6" s="34">
        <f t="shared" si="8"/>
        <v>50.9</v>
      </c>
      <c r="BW6" s="34">
        <f t="shared" si="8"/>
        <v>50.82</v>
      </c>
      <c r="BX6" s="34">
        <f t="shared" si="8"/>
        <v>52.19</v>
      </c>
      <c r="BY6" s="34">
        <f t="shared" si="8"/>
        <v>55.32</v>
      </c>
      <c r="BZ6" s="34">
        <f t="shared" si="8"/>
        <v>59.8</v>
      </c>
      <c r="CA6" s="33" t="str">
        <f>IF(CA7="","",IF(CA7="-","【-】","【"&amp;SUBSTITUTE(TEXT(CA7,"#,##0.00"),"-","△")&amp;"】"))</f>
        <v>【60.64】</v>
      </c>
      <c r="CB6" s="34">
        <f>IF(CB7="",NA(),CB7)</f>
        <v>590.89</v>
      </c>
      <c r="CC6" s="34">
        <f t="shared" ref="CC6:CK6" si="9">IF(CC7="",NA(),CC7)</f>
        <v>678.04</v>
      </c>
      <c r="CD6" s="34">
        <f t="shared" si="9"/>
        <v>566.70000000000005</v>
      </c>
      <c r="CE6" s="34">
        <f t="shared" si="9"/>
        <v>617.16</v>
      </c>
      <c r="CF6" s="34">
        <f t="shared" si="9"/>
        <v>418.12</v>
      </c>
      <c r="CG6" s="34">
        <f t="shared" si="9"/>
        <v>293.27</v>
      </c>
      <c r="CH6" s="34">
        <f t="shared" si="9"/>
        <v>300.52</v>
      </c>
      <c r="CI6" s="34">
        <f t="shared" si="9"/>
        <v>296.14</v>
      </c>
      <c r="CJ6" s="34">
        <f t="shared" si="9"/>
        <v>283.17</v>
      </c>
      <c r="CK6" s="34">
        <f t="shared" si="9"/>
        <v>263.76</v>
      </c>
      <c r="CL6" s="33" t="str">
        <f>IF(CL7="","",IF(CL7="-","【-】","【"&amp;SUBSTITUTE(TEXT(CL7,"#,##0.00"),"-","△")&amp;"】"))</f>
        <v>【255.52】</v>
      </c>
      <c r="CM6" s="34">
        <f>IF(CM7="",NA(),CM7)</f>
        <v>48</v>
      </c>
      <c r="CN6" s="34">
        <f t="shared" ref="CN6:CV6" si="10">IF(CN7="",NA(),CN7)</f>
        <v>46.51</v>
      </c>
      <c r="CO6" s="34">
        <f t="shared" si="10"/>
        <v>47.77</v>
      </c>
      <c r="CP6" s="34">
        <f t="shared" si="10"/>
        <v>47.2</v>
      </c>
      <c r="CQ6" s="34">
        <f t="shared" si="10"/>
        <v>47.09</v>
      </c>
      <c r="CR6" s="34">
        <f t="shared" si="10"/>
        <v>53.78</v>
      </c>
      <c r="CS6" s="34">
        <f t="shared" si="10"/>
        <v>53.24</v>
      </c>
      <c r="CT6" s="34">
        <f t="shared" si="10"/>
        <v>52.31</v>
      </c>
      <c r="CU6" s="34">
        <f t="shared" si="10"/>
        <v>60.65</v>
      </c>
      <c r="CV6" s="34">
        <f t="shared" si="10"/>
        <v>51.75</v>
      </c>
      <c r="CW6" s="33" t="str">
        <f>IF(CW7="","",IF(CW7="-","【-】","【"&amp;SUBSTITUTE(TEXT(CW7,"#,##0.00"),"-","△")&amp;"】"))</f>
        <v>【52.49】</v>
      </c>
      <c r="CX6" s="34">
        <f>IF(CX7="",NA(),CX7)</f>
        <v>86.32</v>
      </c>
      <c r="CY6" s="34">
        <f t="shared" ref="CY6:DG6" si="11">IF(CY7="",NA(),CY7)</f>
        <v>87.64</v>
      </c>
      <c r="CZ6" s="34">
        <f t="shared" si="11"/>
        <v>89.31</v>
      </c>
      <c r="DA6" s="34">
        <f t="shared" si="11"/>
        <v>87.81</v>
      </c>
      <c r="DB6" s="34">
        <f t="shared" si="11"/>
        <v>88.17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343684</v>
      </c>
      <c r="D7" s="36">
        <v>47</v>
      </c>
      <c r="E7" s="36">
        <v>17</v>
      </c>
      <c r="F7" s="36">
        <v>5</v>
      </c>
      <c r="G7" s="36">
        <v>0</v>
      </c>
      <c r="H7" s="36" t="s">
        <v>111</v>
      </c>
      <c r="I7" s="36" t="s">
        <v>112</v>
      </c>
      <c r="J7" s="36" t="s">
        <v>113</v>
      </c>
      <c r="K7" s="36" t="s">
        <v>114</v>
      </c>
      <c r="L7" s="36" t="s">
        <v>115</v>
      </c>
      <c r="M7" s="36" t="s">
        <v>116</v>
      </c>
      <c r="N7" s="37" t="s">
        <v>117</v>
      </c>
      <c r="O7" s="37" t="s">
        <v>118</v>
      </c>
      <c r="P7" s="37">
        <v>20.05</v>
      </c>
      <c r="Q7" s="37">
        <v>82.07</v>
      </c>
      <c r="R7" s="37">
        <v>3854</v>
      </c>
      <c r="S7" s="37">
        <v>6471</v>
      </c>
      <c r="T7" s="37">
        <v>341.89</v>
      </c>
      <c r="U7" s="37">
        <v>18.93</v>
      </c>
      <c r="V7" s="37">
        <v>1276</v>
      </c>
      <c r="W7" s="37">
        <v>0.4</v>
      </c>
      <c r="X7" s="37">
        <v>3190</v>
      </c>
      <c r="Y7" s="37">
        <v>60.65</v>
      </c>
      <c r="Z7" s="37">
        <v>66.28</v>
      </c>
      <c r="AA7" s="37">
        <v>69.31</v>
      </c>
      <c r="AB7" s="37">
        <v>62.25</v>
      </c>
      <c r="AC7" s="37">
        <v>83.07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2499.5100000000002</v>
      </c>
      <c r="BG7" s="37">
        <v>2277.42</v>
      </c>
      <c r="BH7" s="37">
        <v>2194.08</v>
      </c>
      <c r="BI7" s="37">
        <v>2132.9899999999998</v>
      </c>
      <c r="BJ7" s="37">
        <v>1950.35</v>
      </c>
      <c r="BK7" s="37">
        <v>1126.77</v>
      </c>
      <c r="BL7" s="37">
        <v>1044.8</v>
      </c>
      <c r="BM7" s="37">
        <v>1081.8</v>
      </c>
      <c r="BN7" s="37">
        <v>974.93</v>
      </c>
      <c r="BO7" s="37">
        <v>855.8</v>
      </c>
      <c r="BP7" s="37">
        <v>814.89</v>
      </c>
      <c r="BQ7" s="37">
        <v>36.32</v>
      </c>
      <c r="BR7" s="37">
        <v>32.770000000000003</v>
      </c>
      <c r="BS7" s="37">
        <v>39.31</v>
      </c>
      <c r="BT7" s="37">
        <v>36.32</v>
      </c>
      <c r="BU7" s="37">
        <v>53.61</v>
      </c>
      <c r="BV7" s="37">
        <v>50.9</v>
      </c>
      <c r="BW7" s="37">
        <v>50.82</v>
      </c>
      <c r="BX7" s="37">
        <v>52.19</v>
      </c>
      <c r="BY7" s="37">
        <v>55.32</v>
      </c>
      <c r="BZ7" s="37">
        <v>59.8</v>
      </c>
      <c r="CA7" s="37">
        <v>60.64</v>
      </c>
      <c r="CB7" s="37">
        <v>590.89</v>
      </c>
      <c r="CC7" s="37">
        <v>678.04</v>
      </c>
      <c r="CD7" s="37">
        <v>566.70000000000005</v>
      </c>
      <c r="CE7" s="37">
        <v>617.16</v>
      </c>
      <c r="CF7" s="37">
        <v>418.12</v>
      </c>
      <c r="CG7" s="37">
        <v>293.27</v>
      </c>
      <c r="CH7" s="37">
        <v>300.52</v>
      </c>
      <c r="CI7" s="37">
        <v>296.14</v>
      </c>
      <c r="CJ7" s="37">
        <v>283.17</v>
      </c>
      <c r="CK7" s="37">
        <v>263.76</v>
      </c>
      <c r="CL7" s="37">
        <v>255.52</v>
      </c>
      <c r="CM7" s="37">
        <v>48</v>
      </c>
      <c r="CN7" s="37">
        <v>46.51</v>
      </c>
      <c r="CO7" s="37">
        <v>47.77</v>
      </c>
      <c r="CP7" s="37">
        <v>47.2</v>
      </c>
      <c r="CQ7" s="37">
        <v>47.09</v>
      </c>
      <c r="CR7" s="37">
        <v>53.78</v>
      </c>
      <c r="CS7" s="37">
        <v>53.24</v>
      </c>
      <c r="CT7" s="37">
        <v>52.31</v>
      </c>
      <c r="CU7" s="37">
        <v>60.65</v>
      </c>
      <c r="CV7" s="37">
        <v>51.75</v>
      </c>
      <c r="CW7" s="37">
        <v>52.49</v>
      </c>
      <c r="CX7" s="37">
        <v>86.32</v>
      </c>
      <c r="CY7" s="37">
        <v>87.64</v>
      </c>
      <c r="CZ7" s="37">
        <v>89.31</v>
      </c>
      <c r="DA7" s="37">
        <v>87.81</v>
      </c>
      <c r="DB7" s="37">
        <v>88.17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2018-12-03T09:28:28Z</dcterms:created>
  <dcterms:modified xsi:type="dcterms:W3CDTF">2019-01-31T00:16:39Z</dcterms:modified>
</cp:coreProperties>
</file>