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8815" windowHeight="43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iterateDelta="1E-4"/>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AM36" i="9"/>
  <c r="C36" i="9"/>
  <c r="AM35" i="9"/>
  <c r="C35" i="9"/>
  <c r="BW34" i="9"/>
  <c r="U34" i="9"/>
  <c r="U35" i="9" s="1"/>
  <c r="U36" i="9" s="1"/>
  <c r="U37" i="9" s="1"/>
  <c r="C34" i="9"/>
  <c r="BW35" i="9" l="1"/>
  <c r="BW36" i="9" s="1"/>
  <c r="BW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<sst xmlns="http://schemas.openxmlformats.org/spreadsheetml/2006/main" count="1101" uniqueCount="565">
  <si>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</si>
  <si>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</si>
  <si>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</si>
  <si>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</si>
  <si>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</si>
  <si>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</si>
  <si>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</si>
  <si>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</si>
  <si>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</si>
  <si>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</si>
  <si>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</si>
  <si>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</si>
  <si>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</si>
  <si>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</si>
  <si>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</si>
  <si>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</si>
  <si>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</si>
  <si>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</si>
  <si>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</si>
  <si>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</si>
  <si>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</si>
  <si>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</si>
  <si>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</si>
  <si>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</si>
  <si>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</si>
  <si>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</si>
  <si>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</si>
  <si>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</si>
  <si>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</si>
  <si>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</si>
  <si>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</si>
  <si>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</si>
  <si>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</si>
  <si>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</si>
  <si>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</si>
  <si>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</si>
  <si>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</si>
  <si>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</si>
  <si>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</si>
  <si>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</si>
  <si>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</si>
  <si>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</si>
  <si>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</si>
  <si>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</si>
  <si>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</si>
  <si>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</si>
  <si>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</si>
  <si>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</si>
  <si>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</si>
  <si>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</si>
  <si>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</si>
  <si>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</si>
  <si>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</si>
  <si>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</si>
  <si>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</si>
  <si>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</si>
  <si>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</si>
  <si>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</si>
  <si>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</si>
  <si>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</si>
  <si>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</si>
  <si>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</si>
  <si>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</si>
  <si>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</si>
  <si>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</si>
  <si>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</si>
  <si>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</si>
  <si>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</si>
  <si>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</si>
  <si>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</si>
  <si>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</si>
  <si>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</si>
  <si>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</si>
  <si>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</si>
  <si>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</si>
  <si>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</si>
  <si>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</si>
  <si>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</si>
  <si>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</si>
  <si>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</si>
  <si>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</si>
  <si>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</si>
  <si>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</si>
  <si>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</si>
  <si>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</si>
  <si>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</si>
  <si>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</si>
  <si>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</si>
  <si>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</si>
  <si>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</si>
  <si>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</si>
  <si>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</si>
  <si>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</si>
  <si>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</si>
  <si>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</si>
  <si>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</si>
  <si>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</si>
  <si>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</si>
  <si>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</si>
  <si>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</si>
  <si>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</si>
  <si>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</si>
  <si>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</si>
  <si>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</si>
  <si>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</si>
  <si>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</si>
  <si>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</si>
  <si>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</si>
  <si>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</si>
  <si>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</si>
  <si>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</si>
  <si>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</si>
  <si>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</si>
  <si>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</si>
  <si>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</si>
  <si>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</si>
  <si>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</si>
  <si>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</si>
  <si>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</si>
  <si>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</si>
  <si>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</si>
  <si>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</si>
  <si>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</si>
  <si>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</si>
  <si>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</si>
  <si>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</si>
  <si>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</si>
  <si>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</si>
  <si>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</si>
  <si>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</si>
  <si>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</si>
  <si>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</si>
  <si>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</si>
  <si>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</si>
  <si>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</si>
  <si>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</si>
  <si>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</si>
  <si>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</si>
  <si>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</si>
  <si>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</si>
  <si>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</si>
  <si>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</si>
  <si>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</si>
  <si>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</si>
  <si>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</si>
  <si>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</si>
  <si>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</si>
  <si>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</si>
  <si>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</si>
  <si>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</si>
  <si>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</si>
  <si>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</si>
  <si>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</si>
  <si>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</si>
  <si>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</si>
  <si>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</si>
  <si>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</si>
  <si>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</si>
  <si>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</si>
  <si>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</si>
  <si>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</si>
  <si>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</si>
  <si>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</si>
  <si>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</si>
  <si>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</si>
  <si>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</si>
  <si>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</si>
  <si>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</si>
  <si>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</si>
  <si>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</si>
  <si>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</si>
  <si>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</si>
  <si>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</si>
  <si>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</si>
  <si>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</si>
  <si>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</si>
  <si>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</si>
  <si>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</si>
  <si>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</si>
  <si>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</si>
  <si>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</si>
  <si>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</si>
  <si>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</si>
  <si>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</si>
  <si>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</si>
  <si>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</si>
  <si>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</si>
  <si>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</si>
  <si>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</si>
  <si>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</si>
  <si>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</si>
  <si>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</si>
  <si>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</si>
  <si>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</si>
  <si>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</si>
  <si>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</si>
  <si>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</si>
  <si>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広島県安芸太田町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</si>
  <si>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</si>
  <si>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</si>
  <si>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</si>
  <si>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</si>
  <si>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</si>
  <si>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</si>
  <si>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</si>
  <si>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</si>
  <si>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</si>
  <si>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</si>
  <si>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</si>
  <si>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</si>
  <si>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</si>
  <si>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</si>
  <si>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</si>
  <si>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</si>
  <si>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</si>
  <si>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</si>
  <si>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</si>
  <si>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</si>
  <si>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</si>
  <si>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</si>
  <si>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</si>
  <si>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</si>
  <si>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</si>
  <si>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</si>
  <si>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</si>
  <si>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</si>
  <si>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</si>
  <si>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</si>
  <si>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</si>
  <si>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</si>
  <si>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</si>
  <si>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</si>
  <si>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</si>
  <si>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</si>
  <si>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</si>
  <si>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</si>
  <si>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</si>
  <si>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</si>
  <si>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</si>
  <si>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</si>
  <si>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</si>
  <si>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</si>
  <si>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</si>
  <si>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</si>
  <si>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</si>
  <si>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</si>
  <si>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</si>
  <si>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</si>
  <si>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</si>
  <si>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</si>
  <si>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</si>
  <si>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</si>
  <si>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</si>
  <si>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</si>
  <si>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</si>
  <si>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</si>
  <si>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</si>
  <si>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</si>
  <si>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</si>
  <si>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</si>
  <si>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</si>
  <si>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</si>
  <si>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</si>
  <si>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</si>
  <si>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</si>
  <si>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</si>
  <si>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</si>
  <si>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</si>
  <si>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</si>
  <si>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</si>
  <si>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</si>
  <si>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</si>
  <si>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</si>
  <si>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</si>
  <si>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</si>
  <si>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</si>
  <si>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</si>
  <si>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</si>
  <si>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</si>
  <si>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</si>
  <si>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</si>
  <si>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</si>
  <si>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</si>
  <si>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</si>
  <si>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</si>
  <si>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</si>
  <si>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</si>
  <si>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</si>
  <si>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</si>
  <si>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</si>
  <si>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</si>
  <si>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</si>
  <si>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</si>
  <si>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</si>
  <si>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</si>
  <si>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</si>
  <si>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</si>
  <si>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</si>
  <si>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</si>
  <si>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</si>
  <si>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</si>
  <si>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</si>
  <si>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</si>
  <si>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</si>
  <si>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</si>
  <si>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</si>
  <si>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</si>
  <si>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</si>
  <si>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</si>
  <si>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</si>
  <si>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</si>
  <si>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</si>
  <si>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</si>
  <si>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</si>
  <si>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</si>
  <si>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</si>
  <si>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</si>
  <si>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</si>
  <si>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</si>
  <si>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</si>
  <si>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</si>
  <si>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</si>
  <si>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</si>
  <si>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</si>
  <si>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</si>
  <si>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</si>
  <si>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</si>
  <si>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</si>
  <si>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</si>
  <si>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</si>
  <si>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</si>
  <si>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</si>
  <si>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</si>
  <si>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</si>
  <si>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</si>
  <si>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</si>
  <si>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</si>
  <si>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</si>
  <si>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</si>
  <si>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</si>
  <si>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</si>
  <si>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</si>
  <si>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</si>
  <si>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</si>
  <si>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</si>
  <si>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</si>
  <si>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広島県安芸太田町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</si>
  <si>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</si>
  <si>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</si>
  <si>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</si>
  <si>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</si>
  <si>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</si>
  <si>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</si>
  <si>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</si>
  <si>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</si>
  <si>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</si>
  <si>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</si>
  <si>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</si>
  <si>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</si>
  <si>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</si>
  <si>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</si>
  <si>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</si>
  <si>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</si>
  <si>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</si>
  <si>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</si>
  <si>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</si>
  <si>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</si>
  <si>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</si>
  <si>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</si>
  <si>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</si>
  <si>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</si>
  <si>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</si>
  <si>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</si>
  <si>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</si>
  <si>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</si>
  <si>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</si>
  <si>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</si>
  <si>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</si>
  <si>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</si>
  <si>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</si>
  <si>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</si>
  <si>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</si>
  <si>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</si>
  <si>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</si>
  <si>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</si>
  <si>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</si>
  <si>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</si>
  <si>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</si>
  <si>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</si>
  <si>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</si>
  <si>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</si>
  <si>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</si>
  <si>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</si>
  <si>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</si>
  <si>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</si>
  <si>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</si>
  <si>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</si>
  <si>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</si>
  <si>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</si>
  <si>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</si>
  <si>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</si>
  <si>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</si>
  <si>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</si>
  <si>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</si>
  <si>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</si>
  <si>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</si>
  <si>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</si>
  <si>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</si>
  <si>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</si>
  <si>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</si>
  <si>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</si>
  <si>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</si>
  <si>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</si>
  <si>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</si>
  <si>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</si>
  <si>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</si>
  <si>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</si>
  <si>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</si>
  <si>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</si>
  <si>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</si>
  <si>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</si>
  <si>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</si>
  <si>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</si>
  <si>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</si>
  <si>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</si>
  <si>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</si>
  <si>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</si>
  <si>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</si>
  <si>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</si>
  <si>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</si>
  <si>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</si>
  <si>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</si>
  <si>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</si>
  <si>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</si>
  <si>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</si>
  <si>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</si>
  <si>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</si>
  <si>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</si>
  <si>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</si>
  <si>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</si>
  <si>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</si>
  <si>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</si>
  <si>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</si>
  <si>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</si>
  <si>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</si>
  <si>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</si>
  <si>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安芸太田町病院事業会計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</si>
  <si>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</si>
  <si>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</si>
  <si>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</si>
  <si>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</si>
  <si>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</si>
  <si>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</si>
  <si>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</si>
  <si>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</si>
  <si>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</si>
  <si>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</si>
  <si>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</si>
  <si>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</si>
  <si>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</si>
  <si>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</si>
  <si>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</si>
  <si>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</si>
  <si>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</si>
  <si>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</si>
  <si>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</si>
  <si>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</si>
  <si>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</si>
  <si>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</si>
  <si>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</si>
  <si>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</si>
  <si>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</si>
  <si>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</si>
  <si>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</si>
  <si>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</si>
  <si>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</si>
  <si>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</si>
  <si>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</si>
  <si>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</si>
  <si>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</si>
  <si>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</si>
  <si>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</si>
  <si>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</si>
  <si>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</si>
  <si>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</si>
  <si>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</si>
  <si>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</si>
  <si>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</si>
  <si>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</si>
  <si>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</si>
  <si>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</si>
  <si>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</si>
  <si>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</si>
  <si>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</si>
  <si>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</si>
  <si>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</si>
  <si>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</si>
  <si>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</si>
  <si>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</si>
  <si>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</si>
  <si>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</si>
  <si>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</si>
  <si>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</si>
  <si>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</si>
  <si>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</si>
  <si>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</si>
  <si>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</si>
  <si>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</si>
  <si>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</si>
  <si>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</si>
  <si>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</si>
  <si>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</si>
  <si>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</si>
  <si>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</si>
  <si>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</si>
  <si>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</si>
  <si>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</si>
  <si>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</si>
  <si>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</si>
  <si>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</si>
  <si>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</si>
  <si>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</si>
  <si>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</si>
  <si>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</si>
  <si>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</si>
  <si>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</si>
  <si>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</si>
  <si>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</si>
  <si>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</si>
  <si>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</si>
  <si>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安芸太田町病院事業会計</t>
  </si>
  <si>
    <t>一般会計</t>
  </si>
  <si>
    <t>国民健康保険事業特別会計</t>
  </si>
  <si>
    <t>介護保険事業特別会計</t>
  </si>
  <si>
    <t>簡易水道事業特別会計</t>
  </si>
  <si>
    <t>農業集落排水事業特別会計</t>
  </si>
  <si>
    <t>後期高齢者医療事業特別会計</t>
  </si>
  <si>
    <t>特定環境保全公共下水道事業特別会計</t>
  </si>
  <si>
    <t>その他会計（赤字）</t>
  </si>
  <si>
    <t>その他会計（黒字）</t>
  </si>
  <si>
    <t>筒賀総合サービス</t>
    <rPh sb="0" eb="2">
      <t>ツツガ</t>
    </rPh>
    <rPh sb="2" eb="4">
      <t>ソウゴウ</t>
    </rPh>
    <phoneticPr fontId="5"/>
  </si>
  <si>
    <t>-</t>
    <phoneticPr fontId="2"/>
  </si>
  <si>
    <t>-</t>
    <phoneticPr fontId="2"/>
  </si>
  <si>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</si>
  <si>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</si>
  <si>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</si>
  <si>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</si>
  <si>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山県西部衛生組合</t>
    <rPh sb="0" eb="2">
      <t>ヤマガタ</t>
    </rPh>
    <rPh sb="2" eb="4">
      <t>セイブ</t>
    </rPh>
    <rPh sb="4" eb="6">
      <t>エイセイ</t>
    </rPh>
    <rPh sb="6" eb="8">
      <t>クミアイ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</si>
  <si>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</si>
  <si>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</si>
  <si>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</si>
  <si>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</si>
  <si>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</si>
  <si>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</si>
  <si>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</si>
  <si>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</si>
  <si>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</si>
  <si>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</si>
  <si>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</si>
  <si>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</si>
  <si>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</si>
  <si>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</si>
  <si>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</si>
  <si>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地方債の新規発行を抑制してきた結果、将来負担比率が低下している。一方で、有形固定資産減価償却率は類似団体よりも高いが６０％よりは下回っており、ほぼ平均的な水準と言える。
　今後、少子高齢化と人口減少が進むことから、これ以上将来の負担を増やさないために、公共施設等総合管理計画に基づき建物資産の総量を将来の人口・財政力に見合った量へと適正化し、老朽化対策に積極的に取り組んでいく。</t>
    <phoneticPr fontId="2"/>
  </si>
  <si>
    <t>　将来負担比率、実質公債費比率とも類似団体と比較して高くなっているが、指数的には改善しつつある。
　病院改築や光ファイバー網の整備に加えて、学校建設事業などで今後指数が上昇することが予測されるが、。第２次安芸太田町行財政改革大綱に基づき、投資的経費の抑制などに取り組み、計画的な起債借入と、償還額に見合った施策展開をし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</si>
</sst>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98119</c:v>
                </c:pt>
                <c:pt idx="1">
                  <c:v>152978</c:v>
                </c:pt>
                <c:pt idx="2">
                  <c:v>203498</c:v>
                </c:pt>
                <c:pt idx="3">
                  <c:v>359248</c:v>
                </c:pt>
                <c:pt idx="4">
                  <c:v>253570</c:v>
                </c:pt>
              </c:numCache>
            </c:numRef>
          </c:val>
          <c:smooth val="0"/>
        </c:ser>
        <c:dLbls>
          <c:showLegendKey val="0"/>
          <c:showVal val="0"/>
          <c:showCatName val="0"/>
          <c:showSerName val="0"/>
          <c:showPercent val="0"/>
          <c:showBubbleSize val="0"/>
        </c:dLbls>
        <c:marker val="1"/>
        <c:smooth val="0"/>
        <c:axId val="120997760"/>
        <c:axId val="121008128"/>
      </c:lineChart>
      <c:catAx>
        <c:axId val="120997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008128"/>
        <c:crosses val="autoZero"/>
        <c:auto val="1"/>
        <c:lblAlgn val="ctr"/>
        <c:lblOffset val="100"/>
        <c:tickLblSkip val="1"/>
        <c:tickMarkSkip val="1"/>
        <c:noMultiLvlLbl val="0"/>
      </c:catAx>
      <c:valAx>
        <c:axId val="1210081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9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5.98</c:v>
                </c:pt>
                <c:pt idx="1">
                  <c:v>7.02</c:v>
                </c:pt>
                <c:pt idx="2">
                  <c:v>9.75</c:v>
                </c:pt>
                <c:pt idx="3">
                  <c:v>8.91</c:v>
                </c:pt>
                <c:pt idx="4">
                  <c:v>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37.01</c:v>
                </c:pt>
                <c:pt idx="1">
                  <c:v>43.4</c:v>
                </c:pt>
                <c:pt idx="2">
                  <c:v>48.29</c:v>
                </c:pt>
                <c:pt idx="3">
                  <c:v>54.43</c:v>
                </c:pt>
                <c:pt idx="4">
                  <c:v>60</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599552"/>
        <c:axId val="12860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7.49</c:v>
                </c:pt>
                <c:pt idx="1">
                  <c:v>7.03</c:v>
                </c:pt>
                <c:pt idx="2">
                  <c:v>6.14</c:v>
                </c:pt>
                <c:pt idx="3">
                  <c:v>4.13</c:v>
                </c:pt>
                <c:pt idx="4">
                  <c:v>1.29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599552"/>
        <c:axId val="128601472"/>
      </c:lineChart>
      <c:catAx>
        <c:axId val="1285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01472"/>
        <c:crosses val="autoZero"/>
        <c:auto val="1"/>
        <c:lblAlgn val="ctr"/>
        <c:lblOffset val="100"/>
        <c:tickLblSkip val="1"/>
        <c:tickMarkSkip val="1"/>
        <c:noMultiLvlLbl val="0"/>
      </c:catAx>
      <c:valAx>
        <c:axId val="12860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0.15</c:v>
                </c:pt>
                <c:pt idx="6">
                  <c:v>#N/A</c:v>
                </c:pt>
                <c:pt idx="7">
                  <c:v>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0.08</c:v>
                </c:pt>
                <c:pt idx="4">
                  <c:v>#N/A</c:v>
                </c:pt>
                <c:pt idx="5">
                  <c:v>0.05</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0.09</c:v>
                </c:pt>
                <c:pt idx="4">
                  <c:v>#N/A</c:v>
                </c:pt>
                <c:pt idx="5">
                  <c:v>0.14000000000000001</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0.26</c:v>
                </c:pt>
                <c:pt idx="4">
                  <c:v>#N/A</c:v>
                </c:pt>
                <c:pt idx="5">
                  <c:v>0.13</c:v>
                </c:pt>
                <c:pt idx="6">
                  <c:v>#N/A</c:v>
                </c:pt>
                <c:pt idx="7">
                  <c:v>0.27</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0.93</c:v>
                </c:pt>
                <c:pt idx="4">
                  <c:v>#N/A</c:v>
                </c:pt>
                <c:pt idx="5">
                  <c:v>0.78</c:v>
                </c:pt>
                <c:pt idx="6">
                  <c:v>#N/A</c:v>
                </c:pt>
                <c:pt idx="7">
                  <c:v>0.9</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7.02</c:v>
                </c:pt>
                <c:pt idx="4">
                  <c:v>#N/A</c:v>
                </c:pt>
                <c:pt idx="5">
                  <c:v>9.75</c:v>
                </c:pt>
                <c:pt idx="6">
                  <c:v>#N/A</c:v>
                </c:pt>
                <c:pt idx="7">
                  <c:v>8.9</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16.399999999999999</c:v>
                </c:pt>
                <c:pt idx="2">
                  <c:v>#N/A</c:v>
                </c:pt>
                <c:pt idx="3">
                  <c:v>15.4</c:v>
                </c:pt>
                <c:pt idx="4">
                  <c:v>#N/A</c:v>
                </c:pt>
                <c:pt idx="5">
                  <c:v>14.29</c:v>
                </c:pt>
                <c:pt idx="6">
                  <c:v>#N/A</c:v>
                </c:pt>
                <c:pt idx="7">
                  <c:v>15.98</c:v>
                </c:pt>
                <c:pt idx="8">
                  <c:v>#N/A</c:v>
                </c:pt>
                <c:pt idx="9">
                  <c:v>17.47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379904"/>
        <c:axId val="128381696"/>
      </c:barChart>
      <c:catAx>
        <c:axId val="1283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81696"/>
        <c:crosses val="autoZero"/>
        <c:auto val="1"/>
        <c:lblAlgn val="ctr"/>
        <c:lblOffset val="100"/>
        <c:tickLblSkip val="1"/>
        <c:tickMarkSkip val="1"/>
        <c:noMultiLvlLbl val="0"/>
      </c:catAx>
      <c:valAx>
        <c:axId val="1283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7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1120</c:v>
                </c:pt>
                <c:pt idx="5">
                  <c:v>1080</c:v>
                </c:pt>
                <c:pt idx="8">
                  <c:v>1035</c:v>
                </c:pt>
                <c:pt idx="11">
                  <c:v>986</c:v>
                </c:pt>
                <c:pt idx="14">
                  <c:v>1109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476</c:v>
                </c:pt>
                <c:pt idx="3">
                  <c:v>483</c:v>
                </c:pt>
                <c:pt idx="6">
                  <c:v>485</c:v>
                </c:pt>
                <c:pt idx="9">
                  <c:v>444</c:v>
                </c:pt>
                <c:pt idx="12">
                  <c:v>432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1147</c:v>
                </c:pt>
                <c:pt idx="3">
                  <c:v>1067</c:v>
                </c:pt>
                <c:pt idx="6">
                  <c:v>1002</c:v>
                </c:pt>
                <c:pt idx="9">
                  <c:v>949</c:v>
                </c:pt>
                <c:pt idx="12">
                  <c:v>933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702720"/>
        <c:axId val="12870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503</c:v>
                </c:pt>
                <c:pt idx="2">
                  <c:v>#N/A</c:v>
                </c:pt>
                <c:pt idx="3">
                  <c:v>#N/A</c:v>
                </c:pt>
                <c:pt idx="4">
                  <c:v>470</c:v>
                </c:pt>
                <c:pt idx="5">
                  <c:v>#N/A</c:v>
                </c:pt>
                <c:pt idx="6">
                  <c:v>#N/A</c:v>
                </c:pt>
                <c:pt idx="7">
                  <c:v>452</c:v>
                </c:pt>
                <c:pt idx="8">
                  <c:v>#N/A</c:v>
                </c:pt>
                <c:pt idx="9">
                  <c:v>#N/A</c:v>
                </c:pt>
                <c:pt idx="10">
                  <c:v>407</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702720"/>
        <c:axId val="128708992"/>
      </c:lineChart>
      <c:catAx>
        <c:axId val="1287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08992"/>
        <c:crosses val="autoZero"/>
        <c:auto val="1"/>
        <c:lblAlgn val="ctr"/>
        <c:lblOffset val="100"/>
        <c:tickLblSkip val="1"/>
        <c:tickMarkSkip val="1"/>
        <c:noMultiLvlLbl val="0"/>
      </c:catAx>
      <c:valAx>
        <c:axId val="1287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8035</c:v>
                </c:pt>
                <c:pt idx="5">
                  <c:v>8096</c:v>
                </c:pt>
                <c:pt idx="8">
                  <c:v>8589</c:v>
                </c:pt>
                <c:pt idx="11">
                  <c:v>9133</c:v>
                </c:pt>
                <c:pt idx="14">
                  <c:v>9460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104</c:v>
                </c:pt>
                <c:pt idx="5">
                  <c:v>84</c:v>
                </c:pt>
                <c:pt idx="8">
                  <c:v>64</c:v>
                </c:pt>
                <c:pt idx="11">
                  <c:v>48</c:v>
                </c:pt>
                <c:pt idx="14">
                  <c:v>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2864</c:v>
                </c:pt>
                <c:pt idx="5">
                  <c:v>3362</c:v>
                </c:pt>
                <c:pt idx="8">
                  <c:v>3546</c:v>
                </c:pt>
                <c:pt idx="11">
                  <c:v>3765</c:v>
                </c:pt>
                <c:pt idx="14">
                  <c:v>4063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1332</c:v>
                </c:pt>
                <c:pt idx="3">
                  <c:v>1181</c:v>
                </c:pt>
                <c:pt idx="6">
                  <c:v>1238</c:v>
                </c:pt>
                <c:pt idx="9">
                  <c:v>815</c:v>
                </c:pt>
                <c:pt idx="12">
                  <c:v>779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4378</c:v>
                </c:pt>
                <c:pt idx="3">
                  <c:v>4086</c:v>
                </c:pt>
                <c:pt idx="6">
                  <c:v>4255</c:v>
                </c:pt>
                <c:pt idx="9">
                  <c:v>3908</c:v>
                </c:pt>
                <c:pt idx="12">
                  <c:v>3551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171</c:v>
                </c:pt>
                <c:pt idx="3">
                  <c:v>151</c:v>
                </c:pt>
                <c:pt idx="6">
                  <c:v>131</c:v>
                </c:pt>
                <c:pt idx="9">
                  <c:v>112</c:v>
                </c:pt>
                <c:pt idx="12">
                  <c:v>97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9729</c:v>
                </c:pt>
                <c:pt idx="3">
                  <c:v>9809</c:v>
                </c:pt>
                <c:pt idx="6">
                  <c:v>10370</c:v>
                </c:pt>
                <c:pt idx="9">
                  <c:v>11399</c:v>
                </c:pt>
                <c:pt idx="12">
                  <c:v>11997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285696"/>
        <c:axId val="12830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4606</c:v>
                </c:pt>
                <c:pt idx="2">
                  <c:v>#N/A</c:v>
                </c:pt>
                <c:pt idx="3">
                  <c:v>#N/A</c:v>
                </c:pt>
                <c:pt idx="4">
                  <c:v>3685</c:v>
                </c:pt>
                <c:pt idx="5">
                  <c:v>#N/A</c:v>
                </c:pt>
                <c:pt idx="6">
                  <c:v>#N/A</c:v>
                </c:pt>
                <c:pt idx="7">
                  <c:v>3795</c:v>
                </c:pt>
                <c:pt idx="8">
                  <c:v>#N/A</c:v>
                </c:pt>
                <c:pt idx="9">
                  <c:v>#N/A</c:v>
                </c:pt>
                <c:pt idx="10">
                  <c:v>3287</c:v>
                </c:pt>
                <c:pt idx="11">
                  <c:v>#N/A</c:v>
                </c:pt>
                <c:pt idx="12">
                  <c:v>#N/A</c:v>
                </c:pt>
                <c:pt idx="13">
                  <c:v>2864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285696"/>
        <c:axId val="128300160"/>
      </c:lineChart>
      <c:catAx>
        <c:axId val="1282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00160"/>
        <c:crosses val="autoZero"/>
        <c:auto val="1"/>
        <c:lblAlgn val="ctr"/>
        <c:lblOffset val="100"/>
        <c:tickLblSkip val="1"/>
        <c:tickMarkSkip val="1"/>
        <c:noMultiLvlLbl val="0"/>
      </c:catAx>
      <c:valAx>
        <c:axId val="1283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c:v>
                </c:pt>
              </c:numCache>
            </c:numRef>
          </c:xVal>
          <c:yVal>
            <c:numRef>
              <c:f>公会計指標分析・財政指標組合せ分析表!$K$51:$O$51</c:f>
              <c:numCache>
                <c:formatCode>#,##0.0;"▲ "#,##0.0</c:formatCode>
                <c:ptCount val="5"/>
                <c:pt idx="3">
                  <c:v>81.5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839040"/>
        <c:axId val="128841216"/>
      </c:scatterChart>
      <c:valAx>
        <c:axId val="128839040"/>
        <c:scaling>
          <c:orientation val="minMax"/>
          <c:max val="57.4"/>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41216"/>
        <c:crosses val="autoZero"/>
        <c:crossBetween val="midCat"/>
      </c:valAx>
      <c:valAx>
        <c:axId val="128841216"/>
        <c:scaling>
          <c:orientation val="minMax"/>
          <c:max val="9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39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12.1</c:v>
                </c:pt>
                <c:pt idx="2">
                  <c:v>11.4</c:v>
                </c:pt>
                <c:pt idx="3">
                  <c:v>10.8</c:v>
                </c:pt>
                <c:pt idx="4">
                  <c:v>9.3000000000000007</c:v>
                </c:pt>
              </c:numCache>
            </c:numRef>
          </c:xVal>
          <c:yVal>
            <c:numRef>
              <c:f>公会計指標分析・財政指標組合せ分析表!$K$73:$O$73</c:f>
              <c:numCache>
                <c:formatCode>#,##0.0;"▲ "#,##0.0</c:formatCode>
                <c:ptCount val="5"/>
                <c:pt idx="0">
                  <c:v>109.5</c:v>
                </c:pt>
                <c:pt idx="1">
                  <c:v>87.8</c:v>
                </c:pt>
                <c:pt idx="2">
                  <c:v>92.8</c:v>
                </c:pt>
                <c:pt idx="3">
                  <c:v>81.5</c:v>
                </c:pt>
                <c:pt idx="4">
                  <c:v>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7102556092937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70066891433370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531200"/>
        <c:axId val="122533376"/>
      </c:scatterChart>
      <c:valAx>
        <c:axId val="122531200"/>
        <c:scaling>
          <c:orientation val="minMax"/>
          <c:max val="13.2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33376"/>
        <c:crosses val="autoZero"/>
        <c:crossBetween val="midCat"/>
      </c:valAx>
      <c:valAx>
        <c:axId val="122533376"/>
        <c:scaling>
          <c:orientation val="minMax"/>
          <c:max val="12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31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１年度にピークであった元利償還金は毎年右肩下がりとなっているが、平成２５年度からの大型事業（病院改修、光ファイバー、学校改修等）の償還が始まる平成２９年度より、元利償還金が再び増に転じ、平成３２年度に再度ピークを迎える見込みである。</a:t>
          </a:r>
        </a:p>
        <a:p>
          <a:r>
            <a:rPr kumimoji="1" lang="ja-JP" altLang="en-US" sz="1200">
              <a:latin typeface="ＭＳ ゴシック" pitchFamily="49" charset="-128"/>
              <a:ea typeface="ＭＳ ゴシック" pitchFamily="49" charset="-128"/>
            </a:rPr>
            <a:t>　公営企業債においては、上下水道会計分は新規借り入れが無く、元利均等償還であるため、ほぼ横ばいのまま数年続く見込みである。</a:t>
          </a:r>
        </a:p>
        <a:p>
          <a:r>
            <a:rPr kumimoji="1" lang="ja-JP" altLang="en-US" sz="1200">
              <a:latin typeface="ＭＳ ゴシック" pitchFamily="49" charset="-128"/>
              <a:ea typeface="ＭＳ ゴシック" pitchFamily="49" charset="-128"/>
            </a:rPr>
            <a:t>　実質公債費率は当面１０％程度で推移し、起債許可団体となる１８％には達しないが、将来的には多少の悪化が予想される。</a:t>
          </a:r>
        </a:p>
        <a:p>
          <a:r>
            <a:rPr kumimoji="1" lang="ja-JP" altLang="en-US" sz="1200">
              <a:latin typeface="ＭＳ ゴシック" pitchFamily="49" charset="-128"/>
              <a:ea typeface="ＭＳ ゴシック" pitchFamily="49" charset="-128"/>
            </a:rPr>
            <a:t>　起債事業の精査により事業規模を適正化し、財政の健全化に努める。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一般会計地方債の現在高は約１２０億円となっており、平成２５年度からの大型事業の集中により、借入額が償還額を上回ったため、現在高が増加している。今後、大型事業は減少する予定である。</a:t>
          </a:r>
        </a:p>
        <a:p>
          <a:r>
            <a:rPr kumimoji="1" lang="ja-JP" altLang="en-US" sz="1400">
              <a:latin typeface="ＭＳ ゴシック" pitchFamily="49" charset="-128"/>
              <a:ea typeface="ＭＳ ゴシック" pitchFamily="49" charset="-128"/>
            </a:rPr>
            <a:t>　公営企業債見込分は、上下水道会計分は新規の借入れはしばらく無く、病院会計分は今後は機器の更新はあるものの、病院改修は終わっているため、減少する見込みである。</a:t>
          </a:r>
        </a:p>
        <a:p>
          <a:r>
            <a:rPr kumimoji="1" lang="ja-JP" altLang="en-US" sz="1400">
              <a:latin typeface="ＭＳ ゴシック" pitchFamily="49" charset="-128"/>
              <a:ea typeface="ＭＳ ゴシック" pitchFamily="49" charset="-128"/>
            </a:rPr>
            <a:t>　退職手当負担見込額は職員減員と若年化により後年は年々減少していく見込みである。</a:t>
          </a:r>
        </a:p>
        <a:p>
          <a:r>
            <a:rPr kumimoji="1" lang="ja-JP" altLang="en-US" sz="1400">
              <a:latin typeface="ＭＳ ゴシック" pitchFamily="49" charset="-128"/>
              <a:ea typeface="ＭＳ ゴシック" pitchFamily="49" charset="-128"/>
            </a:rPr>
            <a:t>　充当財源としては、充当可能基金残高、基準財政需要額算入見込額が増加傾向にある。</a:t>
          </a:r>
        </a:p>
        <a:p>
          <a:r>
            <a:rPr kumimoji="1" lang="ja-JP" altLang="en-US" sz="1400">
              <a:latin typeface="ＭＳ ゴシック" pitchFamily="49" charset="-128"/>
              <a:ea typeface="ＭＳ ゴシック" pitchFamily="49" charset="-128"/>
            </a:rPr>
            <a:t>　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類似団体平均よりも４．１ポイント高く、若干老朽化が進んでいる。</a:t>
          </a:r>
        </a:p>
        <a:p>
          <a:r>
            <a:rPr kumimoji="1" lang="ja-JP" altLang="en-US" sz="1100">
              <a:latin typeface="ＭＳ Ｐゴシック"/>
            </a:rPr>
            <a:t>　当町では、平成２８年度に策定した公共施設等総合管理計画において、公共施設等の延べ床面積を３０％以上削減するという目標を掲げ、老朽化した施設の集約化・複合化や除却を進めていく。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3" name="フローチャート : 判断 72"/>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132443</xdr:rowOff>
    </xdr:from>
    <xdr:to>
      <xdr:col>3</xdr:col>
      <xdr:colOff>511175</xdr:colOff>
      <xdr:row>32</xdr:row>
      <xdr:rowOff>62593</xdr:rowOff>
    </xdr:to>
    <xdr:sp macro="" textlink="">
      <xdr:nvSpPr>
        <xdr:cNvPr id="79" name="円/楕円 78"/>
        <xdr:cNvSpPr/>
      </xdr:nvSpPr>
      <xdr:spPr>
        <a:xfrm>
          <a:off x="4000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8726</xdr:rowOff>
    </xdr:from>
    <xdr:ext cx="405111" cy="259045"/>
    <xdr:sp macro="" textlink="">
      <xdr:nvSpPr>
        <xdr:cNvPr id="80" name="n_1aveValue有形固定資産減価償却率"/>
        <xdr:cNvSpPr txBox="1"/>
      </xdr:nvSpPr>
      <xdr:spPr>
        <a:xfrm>
          <a:off x="3836043"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79120</xdr:rowOff>
    </xdr:from>
    <xdr:ext cx="405111" cy="259045"/>
    <xdr:sp macro="" textlink="">
      <xdr:nvSpPr>
        <xdr:cNvPr id="81" name="n_1mainValue有形固定資産減価償却率"/>
        <xdr:cNvSpPr txBox="1"/>
      </xdr:nvSpPr>
      <xdr:spPr>
        <a:xfrm>
          <a:off x="3836043" y="6003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137414</xdr:rowOff>
    </xdr:from>
    <xdr:to>
      <xdr:col>5</xdr:col>
      <xdr:colOff>409575</xdr:colOff>
      <xdr:row>40</xdr:row>
      <xdr:rowOff>67564</xdr:rowOff>
    </xdr:to>
    <xdr:sp macro="" textlink="">
      <xdr:nvSpPr>
        <xdr:cNvPr id="68" name="円/楕円 67"/>
        <xdr:cNvSpPr/>
      </xdr:nvSpPr>
      <xdr:spPr>
        <a:xfrm>
          <a:off x="3746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58691</xdr:rowOff>
    </xdr:from>
    <xdr:ext cx="405111" cy="259045"/>
    <xdr:sp macro="" textlink="">
      <xdr:nvSpPr>
        <xdr:cNvPr id="70" name="n_1mainValue【道路】&#10;有形固定資産減価償却率"/>
        <xdr:cNvSpPr txBox="1"/>
      </xdr:nvSpPr>
      <xdr:spPr>
        <a:xfrm>
          <a:off x="3582043"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73044</xdr:rowOff>
    </xdr:from>
    <xdr:to>
      <xdr:col>14</xdr:col>
      <xdr:colOff>79375</xdr:colOff>
      <xdr:row>37</xdr:row>
      <xdr:rowOff>3194</xdr:rowOff>
    </xdr:to>
    <xdr:sp macro="" textlink="">
      <xdr:nvSpPr>
        <xdr:cNvPr id="107" name="円/楕円 106"/>
        <xdr:cNvSpPr/>
      </xdr:nvSpPr>
      <xdr:spPr>
        <a:xfrm>
          <a:off x="9588500" y="6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85685</xdr:rowOff>
    </xdr:from>
    <xdr:ext cx="534377" cy="259045"/>
    <xdr:sp macro="" textlink="">
      <xdr:nvSpPr>
        <xdr:cNvPr id="108" name="n_1aveValue【道路】&#10;一人当たり延長"/>
        <xdr:cNvSpPr txBox="1"/>
      </xdr:nvSpPr>
      <xdr:spPr>
        <a:xfrm>
          <a:off x="9359410" y="67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19721</xdr:rowOff>
    </xdr:from>
    <xdr:ext cx="534377" cy="259045"/>
    <xdr:sp macro="" textlink="">
      <xdr:nvSpPr>
        <xdr:cNvPr id="109" name="n_1mainValue【道路】&#10;一人当たり延長"/>
        <xdr:cNvSpPr txBox="1"/>
      </xdr:nvSpPr>
      <xdr:spPr>
        <a:xfrm>
          <a:off x="9359410" y="60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145143</xdr:rowOff>
    </xdr:from>
    <xdr:to>
      <xdr:col>5</xdr:col>
      <xdr:colOff>409575</xdr:colOff>
      <xdr:row>59</xdr:row>
      <xdr:rowOff>75293</xdr:rowOff>
    </xdr:to>
    <xdr:sp macro="" textlink="">
      <xdr:nvSpPr>
        <xdr:cNvPr id="149" name="円/楕円 148"/>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148062</xdr:rowOff>
    </xdr:from>
    <xdr:ext cx="405111" cy="259045"/>
    <xdr:sp macro="" textlink="">
      <xdr:nvSpPr>
        <xdr:cNvPr id="150" name="n_1aveValue【橋りょう・トンネル】&#10;有形固定資産減価償却率"/>
        <xdr:cNvSpPr txBox="1"/>
      </xdr:nvSpPr>
      <xdr:spPr>
        <a:xfrm>
          <a:off x="3582043"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91820</xdr:rowOff>
    </xdr:from>
    <xdr:ext cx="405111" cy="259045"/>
    <xdr:sp macro="" textlink="">
      <xdr:nvSpPr>
        <xdr:cNvPr id="151" name="n_1mainValue【橋りょう・トンネ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65" name="テキスト ボックス 16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105269</xdr:rowOff>
    </xdr:from>
    <xdr:to>
      <xdr:col>15</xdr:col>
      <xdr:colOff>180340</xdr:colOff>
      <xdr:row>64</xdr:row>
      <xdr:rowOff>21965</xdr:rowOff>
    </xdr:to>
    <xdr:cxnSp macro="">
      <xdr:nvCxnSpPr>
        <xdr:cNvPr id="175" name="直線コネクタ 174"/>
        <xdr:cNvCxnSpPr/>
      </xdr:nvCxnSpPr>
      <xdr:spPr>
        <a:xfrm flipV="1">
          <a:off x="10476865" y="10392269"/>
          <a:ext cx="0" cy="602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25792</xdr:rowOff>
    </xdr:from>
    <xdr:ext cx="599010" cy="259045"/>
    <xdr:sp macro="" textlink="">
      <xdr:nvSpPr>
        <xdr:cNvPr id="176" name="【橋りょう・トンネル】&#10;一人当たり有形固定資産（償却資産）額最小値テキスト"/>
        <xdr:cNvSpPr txBox="1"/>
      </xdr:nvSpPr>
      <xdr:spPr>
        <a:xfrm>
          <a:off x="10566400" y="1099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64</xdr:row>
      <xdr:rowOff>21965</xdr:rowOff>
    </xdr:from>
    <xdr:to>
      <xdr:col>15</xdr:col>
      <xdr:colOff>269875</xdr:colOff>
      <xdr:row>64</xdr:row>
      <xdr:rowOff>21965</xdr:rowOff>
    </xdr:to>
    <xdr:cxnSp macro="">
      <xdr:nvCxnSpPr>
        <xdr:cNvPr id="177" name="直線コネクタ 176"/>
        <xdr:cNvCxnSpPr/>
      </xdr:nvCxnSpPr>
      <xdr:spPr>
        <a:xfrm>
          <a:off x="10388600" y="1099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51946</xdr:rowOff>
    </xdr:from>
    <xdr:ext cx="690189" cy="259045"/>
    <xdr:sp macro="" textlink="">
      <xdr:nvSpPr>
        <xdr:cNvPr id="178" name="【橋りょう・トンネル】&#10;一人当たり有形固定資産（償却資産）額最大値テキスト"/>
        <xdr:cNvSpPr txBox="1"/>
      </xdr:nvSpPr>
      <xdr:spPr>
        <a:xfrm>
          <a:off x="10566400" y="10167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60</xdr:row>
      <xdr:rowOff>105269</xdr:rowOff>
    </xdr:from>
    <xdr:to>
      <xdr:col>15</xdr:col>
      <xdr:colOff>269875</xdr:colOff>
      <xdr:row>60</xdr:row>
      <xdr:rowOff>105269</xdr:rowOff>
    </xdr:to>
    <xdr:cxnSp macro="">
      <xdr:nvCxnSpPr>
        <xdr:cNvPr id="179" name="直線コネクタ 178"/>
        <xdr:cNvCxnSpPr/>
      </xdr:nvCxnSpPr>
      <xdr:spPr>
        <a:xfrm>
          <a:off x="10388600" y="1039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134645</xdr:rowOff>
    </xdr:from>
    <xdr:ext cx="599010" cy="259045"/>
    <xdr:sp macro="" textlink="">
      <xdr:nvSpPr>
        <xdr:cNvPr id="180" name="【橋りょう・トンネル】&#10;一人当たり有形固定資産（償却資産）額平均値テキスト"/>
        <xdr:cNvSpPr txBox="1"/>
      </xdr:nvSpPr>
      <xdr:spPr>
        <a:xfrm>
          <a:off x="10566400" y="10764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156218</xdr:rowOff>
    </xdr:from>
    <xdr:to>
      <xdr:col>15</xdr:col>
      <xdr:colOff>231775</xdr:colOff>
      <xdr:row>63</xdr:row>
      <xdr:rowOff>86368</xdr:rowOff>
    </xdr:to>
    <xdr:sp macro="" textlink="">
      <xdr:nvSpPr>
        <xdr:cNvPr id="181" name="フローチャート : 判断 180"/>
        <xdr:cNvSpPr/>
      </xdr:nvSpPr>
      <xdr:spPr>
        <a:xfrm>
          <a:off x="10426700" y="107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12915</xdr:rowOff>
    </xdr:from>
    <xdr:to>
      <xdr:col>14</xdr:col>
      <xdr:colOff>79375</xdr:colOff>
      <xdr:row>63</xdr:row>
      <xdr:rowOff>114515</xdr:rowOff>
    </xdr:to>
    <xdr:sp macro="" textlink="">
      <xdr:nvSpPr>
        <xdr:cNvPr id="182" name="フローチャート : 判断 181"/>
        <xdr:cNvSpPr/>
      </xdr:nvSpPr>
      <xdr:spPr>
        <a:xfrm>
          <a:off x="9588500" y="108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127939</xdr:rowOff>
    </xdr:from>
    <xdr:to>
      <xdr:col>14</xdr:col>
      <xdr:colOff>79375</xdr:colOff>
      <xdr:row>57</xdr:row>
      <xdr:rowOff>58089</xdr:rowOff>
    </xdr:to>
    <xdr:sp macro="" textlink="">
      <xdr:nvSpPr>
        <xdr:cNvPr id="188" name="円/楕円 187"/>
        <xdr:cNvSpPr/>
      </xdr:nvSpPr>
      <xdr:spPr>
        <a:xfrm>
          <a:off x="9588500" y="9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105642</xdr:rowOff>
    </xdr:from>
    <xdr:ext cx="599010" cy="259045"/>
    <xdr:sp macro="" textlink="">
      <xdr:nvSpPr>
        <xdr:cNvPr id="189" name="n_1aveValue【橋りょう・トンネル】&#10;一人当たり有形固定資産（償却資産）額"/>
        <xdr:cNvSpPr txBox="1"/>
      </xdr:nvSpPr>
      <xdr:spPr>
        <a:xfrm>
          <a:off x="9327094" y="1090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74616</xdr:rowOff>
    </xdr:from>
    <xdr:ext cx="690189" cy="259045"/>
    <xdr:sp macro="" textlink="">
      <xdr:nvSpPr>
        <xdr:cNvPr id="190" name="n_1mainValue【橋りょう・トンネル】&#10;一人当たり有形固定資産（償却資産）額"/>
        <xdr:cNvSpPr txBox="1"/>
      </xdr:nvSpPr>
      <xdr:spPr>
        <a:xfrm>
          <a:off x="9281504" y="95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3,330,867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20" name="フローチャート : 判断 219"/>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74168</xdr:rowOff>
    </xdr:from>
    <xdr:to>
      <xdr:col>5</xdr:col>
      <xdr:colOff>409575</xdr:colOff>
      <xdr:row>81</xdr:row>
      <xdr:rowOff>4318</xdr:rowOff>
    </xdr:to>
    <xdr:sp macro="" textlink="">
      <xdr:nvSpPr>
        <xdr:cNvPr id="226" name="円/楕円 225"/>
        <xdr:cNvSpPr/>
      </xdr:nvSpPr>
      <xdr:spPr>
        <a:xfrm>
          <a:off x="3746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114316</xdr:rowOff>
    </xdr:from>
    <xdr:ext cx="405111" cy="259045"/>
    <xdr:sp macro="" textlink="">
      <xdr:nvSpPr>
        <xdr:cNvPr id="227" name="n_1aveValue【公営住宅】&#10;有形固定資産減価償却率"/>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20845</xdr:rowOff>
    </xdr:from>
    <xdr:ext cx="405111" cy="259045"/>
    <xdr:sp macro="" textlink="">
      <xdr:nvSpPr>
        <xdr:cNvPr id="228" name="n_1mainValue【公営住宅】&#10;有形固定資産減価償却率"/>
        <xdr:cNvSpPr txBox="1"/>
      </xdr:nvSpPr>
      <xdr:spPr>
        <a:xfrm>
          <a:off x="3582043"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33674</xdr:rowOff>
    </xdr:from>
    <xdr:to>
      <xdr:col>14</xdr:col>
      <xdr:colOff>79375</xdr:colOff>
      <xdr:row>84</xdr:row>
      <xdr:rowOff>135274</xdr:rowOff>
    </xdr:to>
    <xdr:sp macro="" textlink="">
      <xdr:nvSpPr>
        <xdr:cNvPr id="261" name="フローチャート : 判断 260"/>
        <xdr:cNvSpPr/>
      </xdr:nvSpPr>
      <xdr:spPr>
        <a:xfrm>
          <a:off x="9588500" y="144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26488</xdr:rowOff>
    </xdr:from>
    <xdr:to>
      <xdr:col>14</xdr:col>
      <xdr:colOff>79375</xdr:colOff>
      <xdr:row>84</xdr:row>
      <xdr:rowOff>128088</xdr:rowOff>
    </xdr:to>
    <xdr:sp macro="" textlink="">
      <xdr:nvSpPr>
        <xdr:cNvPr id="267" name="円/楕円 266"/>
        <xdr:cNvSpPr/>
      </xdr:nvSpPr>
      <xdr:spPr>
        <a:xfrm>
          <a:off x="958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126401</xdr:rowOff>
    </xdr:from>
    <xdr:ext cx="469744" cy="259045"/>
    <xdr:sp macro="" textlink="">
      <xdr:nvSpPr>
        <xdr:cNvPr id="268" name="n_1aveValue【公営住宅】&#10;一人当たり面積"/>
        <xdr:cNvSpPr txBox="1"/>
      </xdr:nvSpPr>
      <xdr:spPr>
        <a:xfrm>
          <a:off x="9391727" y="145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144615</xdr:rowOff>
    </xdr:from>
    <xdr:ext cx="469744" cy="259045"/>
    <xdr:sp macro="" textlink="">
      <xdr:nvSpPr>
        <xdr:cNvPr id="269" name="n_1mainValue【公営住宅】&#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7" name="フローチャート : 判断 31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59690</xdr:rowOff>
    </xdr:from>
    <xdr:to>
      <xdr:col>22</xdr:col>
      <xdr:colOff>415925</xdr:colOff>
      <xdr:row>38</xdr:row>
      <xdr:rowOff>161290</xdr:rowOff>
    </xdr:to>
    <xdr:sp macro="" textlink="">
      <xdr:nvSpPr>
        <xdr:cNvPr id="323" name="円/楕円 322"/>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4"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152417</xdr:rowOff>
    </xdr:from>
    <xdr:ext cx="405111" cy="259045"/>
    <xdr:sp macro="" textlink="">
      <xdr:nvSpPr>
        <xdr:cNvPr id="325" name="n_1mainValue【認定こども園・幼稚園・保育所】&#10;有形固定資産減価償却率"/>
        <xdr:cNvSpPr txBox="1"/>
      </xdr:nvSpPr>
      <xdr:spPr>
        <a:xfrm>
          <a:off x="15266043"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30299</xdr:rowOff>
    </xdr:from>
    <xdr:to>
      <xdr:col>31</xdr:col>
      <xdr:colOff>85725</xdr:colOff>
      <xdr:row>37</xdr:row>
      <xdr:rowOff>131899</xdr:rowOff>
    </xdr:to>
    <xdr:sp macro="" textlink="">
      <xdr:nvSpPr>
        <xdr:cNvPr id="358" name="フローチャート : 判断 357"/>
        <xdr:cNvSpPr/>
      </xdr:nvSpPr>
      <xdr:spPr>
        <a:xfrm>
          <a:off x="21272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95613</xdr:rowOff>
    </xdr:from>
    <xdr:to>
      <xdr:col>31</xdr:col>
      <xdr:colOff>85725</xdr:colOff>
      <xdr:row>34</xdr:row>
      <xdr:rowOff>25763</xdr:rowOff>
    </xdr:to>
    <xdr:sp macro="" textlink="">
      <xdr:nvSpPr>
        <xdr:cNvPr id="364" name="円/楕円 363"/>
        <xdr:cNvSpPr/>
      </xdr:nvSpPr>
      <xdr:spPr>
        <a:xfrm>
          <a:off x="21272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123026</xdr:rowOff>
    </xdr:from>
    <xdr:ext cx="469744" cy="259045"/>
    <xdr:sp macro="" textlink="">
      <xdr:nvSpPr>
        <xdr:cNvPr id="365" name="n_1aveValue【認定こども園・幼稚園・保育所】&#10;一人当たり面積"/>
        <xdr:cNvSpPr txBox="1"/>
      </xdr:nvSpPr>
      <xdr:spPr>
        <a:xfrm>
          <a:off x="21075727" y="646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42290</xdr:rowOff>
    </xdr:from>
    <xdr:ext cx="469744" cy="259045"/>
    <xdr:sp macro="" textlink="">
      <xdr:nvSpPr>
        <xdr:cNvPr id="366" name="n_1mainValue【認定こども園・幼稚園・保育所】&#10;一人当たり面積"/>
        <xdr:cNvSpPr txBox="1"/>
      </xdr:nvSpPr>
      <xdr:spPr>
        <a:xfrm>
          <a:off x="21075727" y="5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99" name="フローチャート : 判断 39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84727</xdr:rowOff>
    </xdr:from>
    <xdr:to>
      <xdr:col>22</xdr:col>
      <xdr:colOff>415925</xdr:colOff>
      <xdr:row>60</xdr:row>
      <xdr:rowOff>14877</xdr:rowOff>
    </xdr:to>
    <xdr:sp macro="" textlink="">
      <xdr:nvSpPr>
        <xdr:cNvPr id="405" name="円/楕円 404"/>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406" name="n_1aveValue【学校施設】&#10;有形固定資産減価償却率"/>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31404</xdr:rowOff>
    </xdr:from>
    <xdr:ext cx="405111" cy="259045"/>
    <xdr:sp macro="" textlink="">
      <xdr:nvSpPr>
        <xdr:cNvPr id="407" name="n_1mainValue【学校施設】&#10;有形固定資産減価償却率"/>
        <xdr:cNvSpPr txBox="1"/>
      </xdr:nvSpPr>
      <xdr:spPr>
        <a:xfrm>
          <a:off x="15266043"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437" name="フローチャート : 判断 436"/>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96418</xdr:rowOff>
    </xdr:from>
    <xdr:to>
      <xdr:col>31</xdr:col>
      <xdr:colOff>85725</xdr:colOff>
      <xdr:row>59</xdr:row>
      <xdr:rowOff>26568</xdr:rowOff>
    </xdr:to>
    <xdr:sp macro="" textlink="">
      <xdr:nvSpPr>
        <xdr:cNvPr id="443" name="円/楕円 442"/>
        <xdr:cNvSpPr/>
      </xdr:nvSpPr>
      <xdr:spPr>
        <a:xfrm>
          <a:off x="21272500" y="100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88561</xdr:rowOff>
    </xdr:from>
    <xdr:ext cx="469744" cy="259045"/>
    <xdr:sp macro="" textlink="">
      <xdr:nvSpPr>
        <xdr:cNvPr id="444" name="n_1aveValue【学校施設】&#10;一人当たり面積"/>
        <xdr:cNvSpPr txBox="1"/>
      </xdr:nvSpPr>
      <xdr:spPr>
        <a:xfrm>
          <a:off x="21075727" y="10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43095</xdr:rowOff>
    </xdr:from>
    <xdr:ext cx="469744" cy="259045"/>
    <xdr:sp macro="" textlink="">
      <xdr:nvSpPr>
        <xdr:cNvPr id="445" name="n_1mainValue【学校施設】&#10;一人当たり面積"/>
        <xdr:cNvSpPr txBox="1"/>
      </xdr:nvSpPr>
      <xdr:spPr>
        <a:xfrm>
          <a:off x="21075727" y="98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88900</xdr:rowOff>
    </xdr:from>
    <xdr:to>
      <xdr:col>22</xdr:col>
      <xdr:colOff>415925</xdr:colOff>
      <xdr:row>82</xdr:row>
      <xdr:rowOff>19050</xdr:rowOff>
    </xdr:to>
    <xdr:sp macro="" textlink="">
      <xdr:nvSpPr>
        <xdr:cNvPr id="476" name="フローチャート : 判断 475"/>
        <xdr:cNvSpPr/>
      </xdr:nvSpPr>
      <xdr:spPr>
        <a:xfrm>
          <a:off x="154305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105411</xdr:rowOff>
    </xdr:from>
    <xdr:to>
      <xdr:col>22</xdr:col>
      <xdr:colOff>415925</xdr:colOff>
      <xdr:row>83</xdr:row>
      <xdr:rowOff>35561</xdr:rowOff>
    </xdr:to>
    <xdr:sp macro="" textlink="">
      <xdr:nvSpPr>
        <xdr:cNvPr id="482" name="円/楕円 481"/>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35577</xdr:rowOff>
    </xdr:from>
    <xdr:ext cx="405111" cy="259045"/>
    <xdr:sp macro="" textlink="">
      <xdr:nvSpPr>
        <xdr:cNvPr id="483" name="n_1aveValue【児童館】&#10;有形固定資産減価償却率"/>
        <xdr:cNvSpPr txBox="1"/>
      </xdr:nvSpPr>
      <xdr:spPr>
        <a:xfrm>
          <a:off x="15266043"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26688</xdr:rowOff>
    </xdr:from>
    <xdr:ext cx="405111" cy="259045"/>
    <xdr:sp macro="" textlink="">
      <xdr:nvSpPr>
        <xdr:cNvPr id="484" name="n_1mainValue【児童館】&#10;有形固定資産減価償却率"/>
        <xdr:cNvSpPr txBox="1"/>
      </xdr:nvSpPr>
      <xdr:spPr>
        <a:xfrm>
          <a:off x="15266043"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8164</xdr:rowOff>
    </xdr:from>
    <xdr:to>
      <xdr:col>32</xdr:col>
      <xdr:colOff>186689</xdr:colOff>
      <xdr:row>86</xdr:row>
      <xdr:rowOff>157843</xdr:rowOff>
    </xdr:to>
    <xdr:cxnSp macro="">
      <xdr:nvCxnSpPr>
        <xdr:cNvPr id="511" name="直線コネクタ 510"/>
        <xdr:cNvCxnSpPr/>
      </xdr:nvCxnSpPr>
      <xdr:spPr>
        <a:xfrm flipV="1">
          <a:off x="22160864" y="14238514"/>
          <a:ext cx="0" cy="66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161670</xdr:rowOff>
    </xdr:from>
    <xdr:ext cx="469744" cy="259045"/>
    <xdr:sp macro="" textlink="">
      <xdr:nvSpPr>
        <xdr:cNvPr id="512" name="【児童館】&#10;一人当たり面積最小値テキスト"/>
        <xdr:cNvSpPr txBox="1"/>
      </xdr:nvSpPr>
      <xdr:spPr>
        <a:xfrm>
          <a:off x="222504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86</xdr:row>
      <xdr:rowOff>157843</xdr:rowOff>
    </xdr:from>
    <xdr:to>
      <xdr:col>32</xdr:col>
      <xdr:colOff>276225</xdr:colOff>
      <xdr:row>86</xdr:row>
      <xdr:rowOff>157843</xdr:rowOff>
    </xdr:to>
    <xdr:cxnSp macro="">
      <xdr:nvCxnSpPr>
        <xdr:cNvPr id="513" name="直線コネクタ 512"/>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4" name="【児童館】&#10;一人当たり面積最大値テキスト"/>
        <xdr:cNvSpPr txBox="1"/>
      </xdr:nvSpPr>
      <xdr:spPr>
        <a:xfrm>
          <a:off x="22250400" y="1401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83</xdr:row>
      <xdr:rowOff>8164</xdr:rowOff>
    </xdr:from>
    <xdr:to>
      <xdr:col>32</xdr:col>
      <xdr:colOff>276225</xdr:colOff>
      <xdr:row>83</xdr:row>
      <xdr:rowOff>8164</xdr:rowOff>
    </xdr:to>
    <xdr:cxnSp macro="">
      <xdr:nvCxnSpPr>
        <xdr:cNvPr id="515" name="直線コネクタ 514"/>
        <xdr:cNvCxnSpPr/>
      </xdr:nvCxnSpPr>
      <xdr:spPr>
        <a:xfrm>
          <a:off x="22072600" y="142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80027</xdr:rowOff>
    </xdr:from>
    <xdr:ext cx="469744" cy="259045"/>
    <xdr:sp macro="" textlink="">
      <xdr:nvSpPr>
        <xdr:cNvPr id="516" name="【児童館】&#10;一人当たり面積平均値テキスト"/>
        <xdr:cNvSpPr txBox="1"/>
      </xdr:nvSpPr>
      <xdr:spPr>
        <a:xfrm>
          <a:off x="222504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17" name="フローチャート : 判断 51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90714</xdr:rowOff>
    </xdr:from>
    <xdr:to>
      <xdr:col>31</xdr:col>
      <xdr:colOff>85725</xdr:colOff>
      <xdr:row>85</xdr:row>
      <xdr:rowOff>20864</xdr:rowOff>
    </xdr:to>
    <xdr:sp macro="" textlink="">
      <xdr:nvSpPr>
        <xdr:cNvPr id="518" name="フローチャート : 判断 517"/>
        <xdr:cNvSpPr/>
      </xdr:nvSpPr>
      <xdr:spPr>
        <a:xfrm>
          <a:off x="21272500" y="144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24" name="円/楕円 523"/>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11991</xdr:rowOff>
    </xdr:from>
    <xdr:ext cx="469744" cy="259045"/>
    <xdr:sp macro="" textlink="">
      <xdr:nvSpPr>
        <xdr:cNvPr id="525" name="n_1aveValue【児童館】&#10;一人当たり面積"/>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72770</xdr:rowOff>
    </xdr:from>
    <xdr:ext cx="469744" cy="259045"/>
    <xdr:sp macro="" textlink="">
      <xdr:nvSpPr>
        <xdr:cNvPr id="526" name="n_1mainValue【児童館】&#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類似団体と比較して有形固定資産減価償却率が高くなっている施設は、橋りょう・トンネル、公営住宅であり、低くなっている施設は、道路、認定こども園・幼稚園・保育所、児童館である。</a:t>
          </a:r>
        </a:p>
        <a:p>
          <a:r>
            <a:rPr kumimoji="1" lang="ja-JP" altLang="en-US" sz="1300">
              <a:latin typeface="ＭＳ Ｐゴシック"/>
            </a:rPr>
            <a:t>　一人当たり延長・面積は全ての類型で類似団体平均を上回っており、急速な人口減少の影響が大きい。認定こども園・幼稚園・保育所については「就学前保育・教育のあり方検討委員会」を設置し、幼保一元化、幼保施設の適正配置に取り組んでいる。橋りょうについては「長寿命化・修繕計画」を策定し計画的に取り組んでいる。学校施設については「安芸太田町学校適正配置基本方針」を策定し第３次適正配置実施計画により学校統合が進んでいる。公営住宅については「公営住宅等長寿命化計画」を策定し耐用年数を経過している住宅は必要戸数を確認しながら更新し、良質な住宅については定期的な点検及び計画的な修繕を行い長寿命化を図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82" name="フローチャート : 判断 81"/>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118671</xdr:rowOff>
    </xdr:from>
    <xdr:ext cx="405111" cy="259045"/>
    <xdr:sp macro="" textlink="">
      <xdr:nvSpPr>
        <xdr:cNvPr id="83" name="n_1aveValue【体育館・プール】&#10;有形固定資産減価償却率"/>
        <xdr:cNvSpPr txBox="1"/>
      </xdr:nvSpPr>
      <xdr:spPr>
        <a:xfrm>
          <a:off x="3582043"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89" name="円/楕円 88"/>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55897</xdr:rowOff>
    </xdr:from>
    <xdr:ext cx="405111" cy="259045"/>
    <xdr:sp macro="" textlink="">
      <xdr:nvSpPr>
        <xdr:cNvPr id="90"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21" name="フローチャート : 判断 120"/>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73677</xdr:rowOff>
    </xdr:from>
    <xdr:ext cx="469744" cy="259045"/>
    <xdr:sp macro="" textlink="">
      <xdr:nvSpPr>
        <xdr:cNvPr id="122" name="n_1aveValue【体育館・プール】&#10;一人当たり面積"/>
        <xdr:cNvSpPr txBox="1"/>
      </xdr:nvSpPr>
      <xdr:spPr>
        <a:xfrm>
          <a:off x="9391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160020</xdr:rowOff>
    </xdr:from>
    <xdr:to>
      <xdr:col>14</xdr:col>
      <xdr:colOff>79375</xdr:colOff>
      <xdr:row>60</xdr:row>
      <xdr:rowOff>90170</xdr:rowOff>
    </xdr:to>
    <xdr:sp macro="" textlink="">
      <xdr:nvSpPr>
        <xdr:cNvPr id="128" name="円/楕円 127"/>
        <xdr:cNvSpPr/>
      </xdr:nvSpPr>
      <xdr:spPr>
        <a:xfrm>
          <a:off x="9588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29" name="n_1main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159" name="フローチャート : 判断 158"/>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80281</xdr:rowOff>
    </xdr:from>
    <xdr:ext cx="405111" cy="259045"/>
    <xdr:sp macro="" textlink="">
      <xdr:nvSpPr>
        <xdr:cNvPr id="160" name="n_1aveValue【福祉施設】&#10;有形固定資産減価償却率"/>
        <xdr:cNvSpPr txBox="1"/>
      </xdr:nvSpPr>
      <xdr:spPr>
        <a:xfrm>
          <a:off x="3582043" y="1413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124461</xdr:rowOff>
    </xdr:from>
    <xdr:to>
      <xdr:col>5</xdr:col>
      <xdr:colOff>409575</xdr:colOff>
      <xdr:row>86</xdr:row>
      <xdr:rowOff>54611</xdr:rowOff>
    </xdr:to>
    <xdr:sp macro="" textlink="">
      <xdr:nvSpPr>
        <xdr:cNvPr id="166" name="円/楕円 165"/>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45738</xdr:rowOff>
    </xdr:from>
    <xdr:ext cx="405111" cy="259045"/>
    <xdr:sp macro="" textlink="">
      <xdr:nvSpPr>
        <xdr:cNvPr id="167" name="n_1mainValue【福祉施設】&#10;有形固定資産減価償却率"/>
        <xdr:cNvSpPr txBox="1"/>
      </xdr:nvSpPr>
      <xdr:spPr>
        <a:xfrm>
          <a:off x="3582043"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132806</xdr:rowOff>
    </xdr:from>
    <xdr:to>
      <xdr:col>15</xdr:col>
      <xdr:colOff>180340</xdr:colOff>
      <xdr:row>86</xdr:row>
      <xdr:rowOff>105048</xdr:rowOff>
    </xdr:to>
    <xdr:cxnSp macro="">
      <xdr:nvCxnSpPr>
        <xdr:cNvPr id="193" name="直線コネクタ 192"/>
        <xdr:cNvCxnSpPr/>
      </xdr:nvCxnSpPr>
      <xdr:spPr>
        <a:xfrm flipV="1">
          <a:off x="10476865" y="14020256"/>
          <a:ext cx="0" cy="82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108875</xdr:rowOff>
    </xdr:from>
    <xdr:ext cx="469744" cy="259045"/>
    <xdr:sp macro="" textlink="">
      <xdr:nvSpPr>
        <xdr:cNvPr id="194" name="【福祉施設】&#10;一人当たり面積最小値テキスト"/>
        <xdr:cNvSpPr txBox="1"/>
      </xdr:nvSpPr>
      <xdr:spPr>
        <a:xfrm>
          <a:off x="10566400" y="148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86</xdr:row>
      <xdr:rowOff>105048</xdr:rowOff>
    </xdr:from>
    <xdr:to>
      <xdr:col>15</xdr:col>
      <xdr:colOff>269875</xdr:colOff>
      <xdr:row>86</xdr:row>
      <xdr:rowOff>105048</xdr:rowOff>
    </xdr:to>
    <xdr:cxnSp macro="">
      <xdr:nvCxnSpPr>
        <xdr:cNvPr id="195" name="直線コネクタ 194"/>
        <xdr:cNvCxnSpPr/>
      </xdr:nvCxnSpPr>
      <xdr:spPr>
        <a:xfrm>
          <a:off x="10388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79483</xdr:rowOff>
    </xdr:from>
    <xdr:ext cx="469744" cy="259045"/>
    <xdr:sp macro="" textlink="">
      <xdr:nvSpPr>
        <xdr:cNvPr id="196" name="【福祉施設】&#10;一人当たり面積最大値テキスト"/>
        <xdr:cNvSpPr txBox="1"/>
      </xdr:nvSpPr>
      <xdr:spPr>
        <a:xfrm>
          <a:off x="10566400" y="137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81</xdr:row>
      <xdr:rowOff>132806</xdr:rowOff>
    </xdr:from>
    <xdr:to>
      <xdr:col>15</xdr:col>
      <xdr:colOff>269875</xdr:colOff>
      <xdr:row>81</xdr:row>
      <xdr:rowOff>132806</xdr:rowOff>
    </xdr:to>
    <xdr:cxnSp macro="">
      <xdr:nvCxnSpPr>
        <xdr:cNvPr id="197" name="直線コネクタ 196"/>
        <xdr:cNvCxnSpPr/>
      </xdr:nvCxnSpPr>
      <xdr:spPr>
        <a:xfrm>
          <a:off x="10388600" y="1402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146975</xdr:rowOff>
    </xdr:from>
    <xdr:ext cx="469744" cy="259045"/>
    <xdr:sp macro="" textlink="">
      <xdr:nvSpPr>
        <xdr:cNvPr id="198" name="【福祉施設】&#10;一人当たり面積平均値テキスト"/>
        <xdr:cNvSpPr txBox="1"/>
      </xdr:nvSpPr>
      <xdr:spPr>
        <a:xfrm>
          <a:off x="105664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168548</xdr:rowOff>
    </xdr:from>
    <xdr:to>
      <xdr:col>15</xdr:col>
      <xdr:colOff>231775</xdr:colOff>
      <xdr:row>84</xdr:row>
      <xdr:rowOff>98698</xdr:rowOff>
    </xdr:to>
    <xdr:sp macro="" textlink="">
      <xdr:nvSpPr>
        <xdr:cNvPr id="199" name="フローチャート : 判断 19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93436</xdr:rowOff>
    </xdr:from>
    <xdr:to>
      <xdr:col>14</xdr:col>
      <xdr:colOff>79375</xdr:colOff>
      <xdr:row>85</xdr:row>
      <xdr:rowOff>23586</xdr:rowOff>
    </xdr:to>
    <xdr:sp macro="" textlink="">
      <xdr:nvSpPr>
        <xdr:cNvPr id="200" name="フローチャート : 判断 199"/>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14713</xdr:rowOff>
    </xdr:from>
    <xdr:ext cx="469744" cy="259045"/>
    <xdr:sp macro="" textlink="">
      <xdr:nvSpPr>
        <xdr:cNvPr id="201"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11793</xdr:rowOff>
    </xdr:from>
    <xdr:to>
      <xdr:col>14</xdr:col>
      <xdr:colOff>79375</xdr:colOff>
      <xdr:row>77</xdr:row>
      <xdr:rowOff>113393</xdr:rowOff>
    </xdr:to>
    <xdr:sp macro="" textlink="">
      <xdr:nvSpPr>
        <xdr:cNvPr id="207" name="円/楕円 206"/>
        <xdr:cNvSpPr/>
      </xdr:nvSpPr>
      <xdr:spPr>
        <a:xfrm>
          <a:off x="9588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129920</xdr:rowOff>
    </xdr:from>
    <xdr:ext cx="469744" cy="259045"/>
    <xdr:sp macro="" textlink="">
      <xdr:nvSpPr>
        <xdr:cNvPr id="208" name="n_1mainValue【福祉施設】&#10;一人当たり面積"/>
        <xdr:cNvSpPr txBox="1"/>
      </xdr:nvSpPr>
      <xdr:spPr>
        <a:xfrm>
          <a:off x="9391727" y="1298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9" name="テキスト ボックス 21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0" name="直線コネクタ 2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1" name="テキスト ボックス 22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2" name="直線コネクタ 2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3" name="テキスト ボックス 2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4" name="直線コネクタ 2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5" name="テキスト ボックス 2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6" name="直線コネクタ 2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7" name="テキスト ボックス 2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8" name="直線コネクタ 2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9" name="テキスト ボックス 2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1" name="テキスト ボックス 23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34289</xdr:rowOff>
    </xdr:from>
    <xdr:to>
      <xdr:col>6</xdr:col>
      <xdr:colOff>510540</xdr:colOff>
      <xdr:row>106</xdr:row>
      <xdr:rowOff>38100</xdr:rowOff>
    </xdr:to>
    <xdr:cxnSp macro="">
      <xdr:nvCxnSpPr>
        <xdr:cNvPr id="233" name="直線コネクタ 232"/>
        <xdr:cNvCxnSpPr/>
      </xdr:nvCxnSpPr>
      <xdr:spPr>
        <a:xfrm flipV="1">
          <a:off x="4634865" y="17179289"/>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41927</xdr:rowOff>
    </xdr:from>
    <xdr:ext cx="405111" cy="259045"/>
    <xdr:sp macro="" textlink="">
      <xdr:nvSpPr>
        <xdr:cNvPr id="234" name="【市民会館】&#10;有形固定資産減価償却率最小値テキスト"/>
        <xdr:cNvSpPr txBox="1"/>
      </xdr:nvSpPr>
      <xdr:spPr>
        <a:xfrm>
          <a:off x="47244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106</xdr:row>
      <xdr:rowOff>38100</xdr:rowOff>
    </xdr:from>
    <xdr:to>
      <xdr:col>6</xdr:col>
      <xdr:colOff>600075</xdr:colOff>
      <xdr:row>106</xdr:row>
      <xdr:rowOff>38100</xdr:rowOff>
    </xdr:to>
    <xdr:cxnSp macro="">
      <xdr:nvCxnSpPr>
        <xdr:cNvPr id="235" name="直線コネクタ 234"/>
        <xdr:cNvCxnSpPr/>
      </xdr:nvCxnSpPr>
      <xdr:spPr>
        <a:xfrm>
          <a:off x="4546600" y="182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152416</xdr:rowOff>
    </xdr:from>
    <xdr:ext cx="405111" cy="259045"/>
    <xdr:sp macro="" textlink="">
      <xdr:nvSpPr>
        <xdr:cNvPr id="236" name="【市民会館】&#10;有形固定資産減価償却率最大値テキスト"/>
        <xdr:cNvSpPr txBox="1"/>
      </xdr:nvSpPr>
      <xdr:spPr>
        <a:xfrm>
          <a:off x="4724400"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34289</xdr:rowOff>
    </xdr:from>
    <xdr:to>
      <xdr:col>6</xdr:col>
      <xdr:colOff>600075</xdr:colOff>
      <xdr:row>100</xdr:row>
      <xdr:rowOff>34289</xdr:rowOff>
    </xdr:to>
    <xdr:cxnSp macro="">
      <xdr:nvCxnSpPr>
        <xdr:cNvPr id="237" name="直線コネクタ 236"/>
        <xdr:cNvCxnSpPr/>
      </xdr:nvCxnSpPr>
      <xdr:spPr>
        <a:xfrm>
          <a:off x="4546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60977</xdr:rowOff>
    </xdr:from>
    <xdr:ext cx="405111" cy="259045"/>
    <xdr:sp macro="" textlink="">
      <xdr:nvSpPr>
        <xdr:cNvPr id="238" name="【市民会館】&#10;有形固定資産減価償却率平均値テキスト"/>
        <xdr:cNvSpPr txBox="1"/>
      </xdr:nvSpPr>
      <xdr:spPr>
        <a:xfrm>
          <a:off x="47244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82550</xdr:rowOff>
    </xdr:from>
    <xdr:to>
      <xdr:col>6</xdr:col>
      <xdr:colOff>561975</xdr:colOff>
      <xdr:row>104</xdr:row>
      <xdr:rowOff>12700</xdr:rowOff>
    </xdr:to>
    <xdr:sp macro="" textlink="">
      <xdr:nvSpPr>
        <xdr:cNvPr id="239" name="フローチャート : 判断 238"/>
        <xdr:cNvSpPr/>
      </xdr:nvSpPr>
      <xdr:spPr>
        <a:xfrm>
          <a:off x="4584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147320</xdr:rowOff>
    </xdr:from>
    <xdr:to>
      <xdr:col>5</xdr:col>
      <xdr:colOff>409575</xdr:colOff>
      <xdr:row>106</xdr:row>
      <xdr:rowOff>77470</xdr:rowOff>
    </xdr:to>
    <xdr:sp macro="" textlink="">
      <xdr:nvSpPr>
        <xdr:cNvPr id="240" name="フローチャート : 判断 239"/>
        <xdr:cNvSpPr/>
      </xdr:nvSpPr>
      <xdr:spPr>
        <a:xfrm>
          <a:off x="3746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93997</xdr:rowOff>
    </xdr:from>
    <xdr:ext cx="405111" cy="259045"/>
    <xdr:sp macro="" textlink="">
      <xdr:nvSpPr>
        <xdr:cNvPr id="241" name="n_1aveValue【市民会館】&#10;有形固定資産減価償却率"/>
        <xdr:cNvSpPr txBox="1"/>
      </xdr:nvSpPr>
      <xdr:spPr>
        <a:xfrm>
          <a:off x="3582043"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170180</xdr:rowOff>
    </xdr:from>
    <xdr:to>
      <xdr:col>5</xdr:col>
      <xdr:colOff>409575</xdr:colOff>
      <xdr:row>107</xdr:row>
      <xdr:rowOff>100330</xdr:rowOff>
    </xdr:to>
    <xdr:sp macro="" textlink="">
      <xdr:nvSpPr>
        <xdr:cNvPr id="247" name="円/楕円 246"/>
        <xdr:cNvSpPr/>
      </xdr:nvSpPr>
      <xdr:spPr>
        <a:xfrm>
          <a:off x="3746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91457</xdr:rowOff>
    </xdr:from>
    <xdr:ext cx="405111" cy="259045"/>
    <xdr:sp macro="" textlink="">
      <xdr:nvSpPr>
        <xdr:cNvPr id="248" name="n_1mainValue【市民会館】&#10;有形固定資産減価償却率"/>
        <xdr:cNvSpPr txBox="1"/>
      </xdr:nvSpPr>
      <xdr:spPr>
        <a:xfrm>
          <a:off x="3582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95250</xdr:rowOff>
    </xdr:from>
    <xdr:to>
      <xdr:col>15</xdr:col>
      <xdr:colOff>180340</xdr:colOff>
      <xdr:row>108</xdr:row>
      <xdr:rowOff>25146</xdr:rowOff>
    </xdr:to>
    <xdr:cxnSp macro="">
      <xdr:nvCxnSpPr>
        <xdr:cNvPr id="272" name="直線コネクタ 271"/>
        <xdr:cNvCxnSpPr/>
      </xdr:nvCxnSpPr>
      <xdr:spPr>
        <a:xfrm flipV="1">
          <a:off x="10476865" y="18097500"/>
          <a:ext cx="0" cy="444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28973</xdr:rowOff>
    </xdr:from>
    <xdr:ext cx="469744" cy="259045"/>
    <xdr:sp macro="" textlink="">
      <xdr:nvSpPr>
        <xdr:cNvPr id="273" name="【市民会館】&#10;一人当たり面積最小値テキスト"/>
        <xdr:cNvSpPr txBox="1"/>
      </xdr:nvSpPr>
      <xdr:spPr>
        <a:xfrm>
          <a:off x="10566400"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25146</xdr:rowOff>
    </xdr:from>
    <xdr:to>
      <xdr:col>15</xdr:col>
      <xdr:colOff>269875</xdr:colOff>
      <xdr:row>108</xdr:row>
      <xdr:rowOff>25146</xdr:rowOff>
    </xdr:to>
    <xdr:cxnSp macro="">
      <xdr:nvCxnSpPr>
        <xdr:cNvPr id="274" name="直線コネクタ 273"/>
        <xdr:cNvCxnSpPr/>
      </xdr:nvCxnSpPr>
      <xdr:spPr>
        <a:xfrm>
          <a:off x="10388600" y="1854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41927</xdr:rowOff>
    </xdr:from>
    <xdr:ext cx="469744" cy="259045"/>
    <xdr:sp macro="" textlink="">
      <xdr:nvSpPr>
        <xdr:cNvPr id="275" name="【市民会館】&#10;一人当たり面積最大値テキスト"/>
        <xdr:cNvSpPr txBox="1"/>
      </xdr:nvSpPr>
      <xdr:spPr>
        <a:xfrm>
          <a:off x="105664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105</xdr:row>
      <xdr:rowOff>95250</xdr:rowOff>
    </xdr:from>
    <xdr:to>
      <xdr:col>15</xdr:col>
      <xdr:colOff>269875</xdr:colOff>
      <xdr:row>105</xdr:row>
      <xdr:rowOff>95250</xdr:rowOff>
    </xdr:to>
    <xdr:cxnSp macro="">
      <xdr:nvCxnSpPr>
        <xdr:cNvPr id="276" name="直線コネクタ 275"/>
        <xdr:cNvCxnSpPr/>
      </xdr:nvCxnSpPr>
      <xdr:spPr>
        <a:xfrm>
          <a:off x="10388600" y="180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67835</xdr:rowOff>
    </xdr:from>
    <xdr:ext cx="469744" cy="259045"/>
    <xdr:sp macro="" textlink="">
      <xdr:nvSpPr>
        <xdr:cNvPr id="277" name="【市民会館】&#10;一人当たり面積平均値テキスト"/>
        <xdr:cNvSpPr txBox="1"/>
      </xdr:nvSpPr>
      <xdr:spPr>
        <a:xfrm>
          <a:off x="105664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89408</xdr:rowOff>
    </xdr:from>
    <xdr:to>
      <xdr:col>15</xdr:col>
      <xdr:colOff>231775</xdr:colOff>
      <xdr:row>107</xdr:row>
      <xdr:rowOff>19558</xdr:rowOff>
    </xdr:to>
    <xdr:sp macro="" textlink="">
      <xdr:nvSpPr>
        <xdr:cNvPr id="278" name="フローチャート : 判断 277"/>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148082</xdr:rowOff>
    </xdr:from>
    <xdr:to>
      <xdr:col>14</xdr:col>
      <xdr:colOff>79375</xdr:colOff>
      <xdr:row>107</xdr:row>
      <xdr:rowOff>78232</xdr:rowOff>
    </xdr:to>
    <xdr:sp macro="" textlink="">
      <xdr:nvSpPr>
        <xdr:cNvPr id="279" name="フローチャート : 判断 278"/>
        <xdr:cNvSpPr/>
      </xdr:nvSpPr>
      <xdr:spPr>
        <a:xfrm>
          <a:off x="9588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69359</xdr:rowOff>
    </xdr:from>
    <xdr:ext cx="469744" cy="259045"/>
    <xdr:sp macro="" textlink="">
      <xdr:nvSpPr>
        <xdr:cNvPr id="280" name="n_1aveValue【市民会館】&#10;一人当たり面積"/>
        <xdr:cNvSpPr txBox="1"/>
      </xdr:nvSpPr>
      <xdr:spPr>
        <a:xfrm>
          <a:off x="93917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17780</xdr:rowOff>
    </xdr:from>
    <xdr:to>
      <xdr:col>14</xdr:col>
      <xdr:colOff>79375</xdr:colOff>
      <xdr:row>101</xdr:row>
      <xdr:rowOff>119380</xdr:rowOff>
    </xdr:to>
    <xdr:sp macro="" textlink="">
      <xdr:nvSpPr>
        <xdr:cNvPr id="286" name="円/楕円 285"/>
        <xdr:cNvSpPr/>
      </xdr:nvSpPr>
      <xdr:spPr>
        <a:xfrm>
          <a:off x="9588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135907</xdr:rowOff>
    </xdr:from>
    <xdr:ext cx="469744" cy="259045"/>
    <xdr:sp macro="" textlink="">
      <xdr:nvSpPr>
        <xdr:cNvPr id="287" name="n_1mainValue【市民会館】&#10;一人当たり面積"/>
        <xdr:cNvSpPr txBox="1"/>
      </xdr:nvSpPr>
      <xdr:spPr>
        <a:xfrm>
          <a:off x="93917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9" name="正方形/長方形 3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30" name="テキスト ボックス 32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31" name="直線コネクタ 3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2" name="テキスト ボックス 3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3" name="直線コネクタ 3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4" name="テキスト ボックス 3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5" name="直線コネクタ 3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6" name="テキスト ボックス 3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7" name="直線コネクタ 3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38" name="テキスト ボックス 33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0" name="テキスト ボックス 3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42" name="直線コネクタ 341"/>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43"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4" name="直線コネクタ 3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45"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46" name="直線コネクタ 345"/>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47"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48" name="フローチャート : 判断 347"/>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158750</xdr:rowOff>
    </xdr:from>
    <xdr:to>
      <xdr:col>22</xdr:col>
      <xdr:colOff>415925</xdr:colOff>
      <xdr:row>85</xdr:row>
      <xdr:rowOff>88900</xdr:rowOff>
    </xdr:to>
    <xdr:sp macro="" textlink="">
      <xdr:nvSpPr>
        <xdr:cNvPr id="349" name="フローチャート : 判断 348"/>
        <xdr:cNvSpPr/>
      </xdr:nvSpPr>
      <xdr:spPr>
        <a:xfrm>
          <a:off x="1543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350" name="n_1aveValue【消防施設】&#10;有形固定資産減価償却率"/>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94742</xdr:rowOff>
    </xdr:from>
    <xdr:to>
      <xdr:col>22</xdr:col>
      <xdr:colOff>415925</xdr:colOff>
      <xdr:row>81</xdr:row>
      <xdr:rowOff>24892</xdr:rowOff>
    </xdr:to>
    <xdr:sp macro="" textlink="">
      <xdr:nvSpPr>
        <xdr:cNvPr id="356" name="円/楕円 355"/>
        <xdr:cNvSpPr/>
      </xdr:nvSpPr>
      <xdr:spPr>
        <a:xfrm>
          <a:off x="15430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41419</xdr:rowOff>
    </xdr:from>
    <xdr:ext cx="405111" cy="259045"/>
    <xdr:sp macro="" textlink="">
      <xdr:nvSpPr>
        <xdr:cNvPr id="357" name="n_1mainValue【消防施設】&#10;有形固定資産減価償却率"/>
        <xdr:cNvSpPr txBox="1"/>
      </xdr:nvSpPr>
      <xdr:spPr>
        <a:xfrm>
          <a:off x="15266043"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8" name="直線コネクタ 3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9" name="テキスト ボックス 3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0" name="直線コネクタ 3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1" name="テキスト ボックス 3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2" name="直線コネクタ 3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3" name="テキスト ボックス 3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4" name="直線コネクタ 3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5" name="テキスト ボックス 3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79" name="直線コネクタ 378"/>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80"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81" name="直線コネクタ 380"/>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3" name="直線コネクタ 38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84"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5" name="フローチャート : 判断 384"/>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386" name="フローチャート : 判断 385"/>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29990</xdr:rowOff>
    </xdr:from>
    <xdr:ext cx="469744" cy="259045"/>
    <xdr:sp macro="" textlink="">
      <xdr:nvSpPr>
        <xdr:cNvPr id="387" name="n_1ave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76454</xdr:rowOff>
    </xdr:from>
    <xdr:to>
      <xdr:col>31</xdr:col>
      <xdr:colOff>85725</xdr:colOff>
      <xdr:row>86</xdr:row>
      <xdr:rowOff>6604</xdr:rowOff>
    </xdr:to>
    <xdr:sp macro="" textlink="">
      <xdr:nvSpPr>
        <xdr:cNvPr id="393" name="円/楕円 392"/>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169181</xdr:rowOff>
    </xdr:from>
    <xdr:ext cx="469744" cy="259045"/>
    <xdr:sp macro="" textlink="">
      <xdr:nvSpPr>
        <xdr:cNvPr id="394"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6" name="直線コネクタ 4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7" name="テキスト ボックス 4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8" name="直線コネクタ 4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9" name="テキスト ボックス 4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0" name="直線コネクタ 4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1" name="テキスト ボックス 4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2" name="直線コネクタ 4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3" name="テキスト ボックス 4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7" name="直線コネクタ 416"/>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8"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19" name="直線コネクタ 418"/>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0"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1" name="直線コネクタ 42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22"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23" name="フローチャート : 判断 422"/>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24" name="フローチャート : 判断 423"/>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15257</xdr:rowOff>
    </xdr:from>
    <xdr:ext cx="405111" cy="259045"/>
    <xdr:sp macro="" textlink="">
      <xdr:nvSpPr>
        <xdr:cNvPr id="425" name="n_1aveValue【庁舎】&#10;有形固定資産減価償却率"/>
        <xdr:cNvSpPr txBox="1"/>
      </xdr:nvSpPr>
      <xdr:spPr>
        <a:xfrm>
          <a:off x="15266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119126</xdr:rowOff>
    </xdr:from>
    <xdr:to>
      <xdr:col>22</xdr:col>
      <xdr:colOff>415925</xdr:colOff>
      <xdr:row>105</xdr:row>
      <xdr:rowOff>49276</xdr:rowOff>
    </xdr:to>
    <xdr:sp macro="" textlink="">
      <xdr:nvSpPr>
        <xdr:cNvPr id="431" name="円/楕円 430"/>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65803</xdr:rowOff>
    </xdr:from>
    <xdr:ext cx="405111" cy="259045"/>
    <xdr:sp macro="" textlink="">
      <xdr:nvSpPr>
        <xdr:cNvPr id="432" name="n_1mainValue【庁舎】&#10;有形固定資産減価償却率"/>
        <xdr:cNvSpPr txBox="1"/>
      </xdr:nvSpPr>
      <xdr:spPr>
        <a:xfrm>
          <a:off x="15266043"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61505</xdr:rowOff>
    </xdr:from>
    <xdr:to>
      <xdr:col>32</xdr:col>
      <xdr:colOff>186689</xdr:colOff>
      <xdr:row>108</xdr:row>
      <xdr:rowOff>112123</xdr:rowOff>
    </xdr:to>
    <xdr:cxnSp macro="">
      <xdr:nvCxnSpPr>
        <xdr:cNvPr id="459" name="直線コネクタ 458"/>
        <xdr:cNvCxnSpPr/>
      </xdr:nvCxnSpPr>
      <xdr:spPr>
        <a:xfrm flipV="1">
          <a:off x="22160864" y="17549405"/>
          <a:ext cx="0" cy="1079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115950</xdr:rowOff>
    </xdr:from>
    <xdr:ext cx="469744" cy="259045"/>
    <xdr:sp macro="" textlink="">
      <xdr:nvSpPr>
        <xdr:cNvPr id="460" name="【庁舎】&#10;一人当たり面積最小値テキスト"/>
        <xdr:cNvSpPr txBox="1"/>
      </xdr:nvSpPr>
      <xdr:spPr>
        <a:xfrm>
          <a:off x="22250400"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112123</xdr:rowOff>
    </xdr:from>
    <xdr:to>
      <xdr:col>32</xdr:col>
      <xdr:colOff>276225</xdr:colOff>
      <xdr:row>108</xdr:row>
      <xdr:rowOff>112123</xdr:rowOff>
    </xdr:to>
    <xdr:cxnSp macro="">
      <xdr:nvCxnSpPr>
        <xdr:cNvPr id="461" name="直線コネクタ 460"/>
        <xdr:cNvCxnSpPr/>
      </xdr:nvCxnSpPr>
      <xdr:spPr>
        <a:xfrm>
          <a:off x="22072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8182</xdr:rowOff>
    </xdr:from>
    <xdr:ext cx="469744" cy="259045"/>
    <xdr:sp macro="" textlink="">
      <xdr:nvSpPr>
        <xdr:cNvPr id="462" name="【庁舎】&#10;一人当たり面積最大値テキスト"/>
        <xdr:cNvSpPr txBox="1"/>
      </xdr:nvSpPr>
      <xdr:spPr>
        <a:xfrm>
          <a:off x="22250400" y="1732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102</xdr:row>
      <xdr:rowOff>61505</xdr:rowOff>
    </xdr:from>
    <xdr:to>
      <xdr:col>32</xdr:col>
      <xdr:colOff>276225</xdr:colOff>
      <xdr:row>102</xdr:row>
      <xdr:rowOff>61505</xdr:rowOff>
    </xdr:to>
    <xdr:cxnSp macro="">
      <xdr:nvCxnSpPr>
        <xdr:cNvPr id="463" name="直線コネクタ 462"/>
        <xdr:cNvCxnSpPr/>
      </xdr:nvCxnSpPr>
      <xdr:spPr>
        <a:xfrm>
          <a:off x="22072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56078</xdr:rowOff>
    </xdr:from>
    <xdr:ext cx="469744" cy="259045"/>
    <xdr:sp macro="" textlink="">
      <xdr:nvSpPr>
        <xdr:cNvPr id="464" name="【庁舎】&#10;一人当たり面積平均値テキスト"/>
        <xdr:cNvSpPr txBox="1"/>
      </xdr:nvSpPr>
      <xdr:spPr>
        <a:xfrm>
          <a:off x="22250400" y="1805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77651</xdr:rowOff>
    </xdr:from>
    <xdr:to>
      <xdr:col>32</xdr:col>
      <xdr:colOff>238125</xdr:colOff>
      <xdr:row>106</xdr:row>
      <xdr:rowOff>7801</xdr:rowOff>
    </xdr:to>
    <xdr:sp macro="" textlink="">
      <xdr:nvSpPr>
        <xdr:cNvPr id="465" name="フローチャート : 判断 464"/>
        <xdr:cNvSpPr/>
      </xdr:nvSpPr>
      <xdr:spPr>
        <a:xfrm>
          <a:off x="22110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15602</xdr:rowOff>
    </xdr:from>
    <xdr:to>
      <xdr:col>31</xdr:col>
      <xdr:colOff>85725</xdr:colOff>
      <xdr:row>106</xdr:row>
      <xdr:rowOff>117202</xdr:rowOff>
    </xdr:to>
    <xdr:sp macro="" textlink="">
      <xdr:nvSpPr>
        <xdr:cNvPr id="466" name="フローチャート : 判断 465"/>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108329</xdr:rowOff>
    </xdr:from>
    <xdr:ext cx="469744" cy="259045"/>
    <xdr:sp macro="" textlink="">
      <xdr:nvSpPr>
        <xdr:cNvPr id="467" name="n_1aveValue【庁舎】&#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71120</xdr:rowOff>
    </xdr:from>
    <xdr:to>
      <xdr:col>31</xdr:col>
      <xdr:colOff>85725</xdr:colOff>
      <xdr:row>100</xdr:row>
      <xdr:rowOff>1270</xdr:rowOff>
    </xdr:to>
    <xdr:sp macro="" textlink="">
      <xdr:nvSpPr>
        <xdr:cNvPr id="473" name="円/楕円 472"/>
        <xdr:cNvSpPr/>
      </xdr:nvSpPr>
      <xdr:spPr>
        <a:xfrm>
          <a:off x="2127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17797</xdr:rowOff>
    </xdr:from>
    <xdr:ext cx="469744" cy="259045"/>
    <xdr:sp macro="" textlink="">
      <xdr:nvSpPr>
        <xdr:cNvPr id="474" name="n_1mainValue【庁舎】&#10;一人当たり面積"/>
        <xdr:cNvSpPr txBox="1"/>
      </xdr:nvSpPr>
      <xdr:spPr>
        <a:xfrm>
          <a:off x="210757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類似団体と比較して有形固定資産減価償却率が高くなっている施設は、体育館・プール、消防施設、庁舎、低くなっている施設は、福祉施設、市民会館である。</a:t>
          </a:r>
        </a:p>
        <a:p>
          <a:r>
            <a:rPr kumimoji="1" lang="ja-JP" altLang="en-US" sz="1300">
              <a:latin typeface="ＭＳ Ｐゴシック"/>
            </a:rPr>
            <a:t>　一人当たり面積は、ほとんどの類型で類似団体平均を上回っており、急速な人口減少の影響が大きい。体育館・プールについてはスポーツ施設検討部会にて町民プールの統廃合に取り組んでいる。庁舎については行政系施設検討部会にて庁舎の適正配置、支所機能の在り方を協議し、本庁舎については耐震改修を低廉で実施できる見通しが立ったことから、当面、現庁舎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財政力指数は低迷している。人口の減少や全国平均を上回る高齢化率（平成２８年末４８．５４％）に加え、町内に中心となる産業がないこと等により、財政基盤が弱く、類似団体平均をかなり下回ってい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第２次安芸太田町行財政計画大綱及び第３次安芸太田町定員適正化計画</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推進</a:t>
          </a:r>
          <a:r>
            <a:rPr kumimoji="1" lang="ja-JP" altLang="en-US" sz="1300" b="0" i="0" baseline="0">
              <a:solidFill>
                <a:schemeClr val="dk1"/>
              </a:solidFill>
              <a:effectLst/>
              <a:latin typeface="+mn-lt"/>
              <a:ea typeface="+mn-ea"/>
              <a:cs typeface="+mn-cs"/>
            </a:rPr>
            <a:t>による行政の効率化と地方創生施策の重点化による活力あるまちづくりの展開を両立しつつ、財政基盤の強化に努める。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本町は地方税等の自主財源に乏しく、更に少子高齢化、過疎化の進行が著しいため、町税収入額が減少している。</a:t>
          </a:r>
          <a:r>
            <a:rPr kumimoji="1" lang="ja-JP" altLang="en-US" sz="1300">
              <a:solidFill>
                <a:schemeClr val="dk1"/>
              </a:solidFill>
              <a:effectLst/>
              <a:latin typeface="+mn-lt"/>
              <a:ea typeface="+mn-ea"/>
              <a:cs typeface="+mn-cs"/>
            </a:rPr>
            <a:t>このため、平成２８年度では９０％を超え、財政構造の硬直化が進んでいる。</a:t>
          </a:r>
          <a:endParaRPr lang="ja-JP" altLang="ja-JP" sz="1300">
            <a:effectLst/>
          </a:endParaRPr>
        </a:p>
        <a:p>
          <a:r>
            <a:rPr kumimoji="1" lang="ja-JP" altLang="ja-JP" sz="1300">
              <a:solidFill>
                <a:schemeClr val="dk1"/>
              </a:solidFill>
              <a:effectLst/>
              <a:latin typeface="+mn-lt"/>
              <a:ea typeface="+mn-ea"/>
              <a:cs typeface="+mn-cs"/>
            </a:rPr>
            <a:t>　各種行政改革に取り組んでおり、人員削減等での人件費抑制や事務改善により事務費の縮減を行っているが、扶助費においては生活保護等の各種扶助費の減額は難しく、公債費は</a:t>
          </a:r>
          <a:r>
            <a:rPr kumimoji="1" lang="ja-JP" altLang="en-US" sz="1300">
              <a:solidFill>
                <a:schemeClr val="dk1"/>
              </a:solidFill>
              <a:effectLst/>
              <a:latin typeface="+mn-lt"/>
              <a:ea typeface="+mn-ea"/>
              <a:cs typeface="+mn-cs"/>
            </a:rPr>
            <a:t>学校改修</a:t>
          </a:r>
          <a:r>
            <a:rPr kumimoji="1" lang="ja-JP" altLang="ja-JP" sz="1300">
              <a:solidFill>
                <a:schemeClr val="dk1"/>
              </a:solidFill>
              <a:effectLst/>
              <a:latin typeface="+mn-lt"/>
              <a:ea typeface="+mn-ea"/>
              <a:cs typeface="+mn-cs"/>
            </a:rPr>
            <a:t>等大型事業の実施により、経常経費の支出がなかなか減少しないため、経常収支比率が高い状態が続いている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81069</xdr:rowOff>
    </xdr:to>
    <xdr:cxnSp macro="">
      <xdr:nvCxnSpPr>
        <xdr:cNvPr id="132" name="直線コネクタ 131"/>
        <xdr:cNvCxnSpPr/>
      </xdr:nvCxnSpPr>
      <xdr:spPr>
        <a:xfrm>
          <a:off x="4114800" y="1116901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115781</xdr:rowOff>
    </xdr:from>
    <xdr:to>
      <xdr:col>6</xdr:col>
      <xdr:colOff>0</xdr:colOff>
      <xdr:row>65</xdr:row>
      <xdr:rowOff>24765</xdr:rowOff>
    </xdr:to>
    <xdr:cxnSp macro="">
      <xdr:nvCxnSpPr>
        <xdr:cNvPr id="135" name="直線コネクタ 134"/>
        <xdr:cNvCxnSpPr/>
      </xdr:nvCxnSpPr>
      <xdr:spPr>
        <a:xfrm>
          <a:off x="3225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64</xdr:row>
      <xdr:rowOff>115781</xdr:rowOff>
    </xdr:to>
    <xdr:cxnSp macro="">
      <xdr:nvCxnSpPr>
        <xdr:cNvPr id="138" name="直線コネクタ 137"/>
        <xdr:cNvCxnSpPr/>
      </xdr:nvCxnSpPr>
      <xdr:spPr>
        <a:xfrm>
          <a:off x="2336800" y="110202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59479</xdr:rowOff>
    </xdr:to>
    <xdr:cxnSp macro="">
      <xdr:nvCxnSpPr>
        <xdr:cNvPr id="141" name="直線コネクタ 140"/>
        <xdr:cNvCxnSpPr/>
      </xdr:nvCxnSpPr>
      <xdr:spPr>
        <a:xfrm flipV="1">
          <a:off x="1447800" y="110202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1" name="円/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53" name="円/楕円 152"/>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54" name="テキスト ボックス 153"/>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64981</xdr:rowOff>
    </xdr:from>
    <xdr:to>
      <xdr:col>4</xdr:col>
      <xdr:colOff>533400</xdr:colOff>
      <xdr:row>64</xdr:row>
      <xdr:rowOff>166581</xdr:rowOff>
    </xdr:to>
    <xdr:sp macro="" textlink="">
      <xdr:nvSpPr>
        <xdr:cNvPr id="155" name="円/楕円 154"/>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5308</xdr:rowOff>
    </xdr:from>
    <xdr:ext cx="762000" cy="259045"/>
    <xdr:sp macro="" textlink="">
      <xdr:nvSpPr>
        <xdr:cNvPr id="156" name="テキスト ボックス 155"/>
        <xdr:cNvSpPr txBox="1"/>
      </xdr:nvSpPr>
      <xdr:spPr>
        <a:xfrm>
          <a:off x="2844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7" name="円/楕円 156"/>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8" name="テキスト ボックス 157"/>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人件費、物件費及び維持補修費の合計額の人口 </a:t>
          </a:r>
          <a:r>
            <a:rPr kumimoji="1" lang="en-US" altLang="ja-JP" sz="1300" b="0" i="0" baseline="0">
              <a:solidFill>
                <a:sysClr val="windowText" lastClr="000000"/>
              </a:solidFill>
              <a:effectLst/>
              <a:latin typeface="+mn-lt"/>
              <a:ea typeface="+mn-ea"/>
              <a:cs typeface="+mn-cs"/>
            </a:rPr>
            <a:t>1 </a:t>
          </a:r>
          <a:r>
            <a:rPr kumimoji="1" lang="ja-JP" altLang="ja-JP" sz="1300" b="0" i="0" baseline="0">
              <a:solidFill>
                <a:sysClr val="windowText" lastClr="000000"/>
              </a:solidFill>
              <a:effectLst/>
              <a:latin typeface="+mn-lt"/>
              <a:ea typeface="+mn-ea"/>
              <a:cs typeface="+mn-cs"/>
            </a:rPr>
            <a:t>人当たりの金額が類似団体平均を上回っているのは、主に人口減が要因となっている。</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　今後</a:t>
          </a:r>
          <a:r>
            <a:rPr kumimoji="1" lang="ja-JP" altLang="en-US" sz="1300" b="0" i="0" baseline="0">
              <a:solidFill>
                <a:sysClr val="windowText" lastClr="000000"/>
              </a:solidFill>
              <a:effectLst/>
              <a:latin typeface="+mn-lt"/>
              <a:ea typeface="+mn-ea"/>
              <a:cs typeface="+mn-cs"/>
            </a:rPr>
            <a:t>も</a:t>
          </a:r>
          <a:r>
            <a:rPr kumimoji="1" lang="ja-JP" altLang="ja-JP" sz="1300" b="0" i="0" baseline="0">
              <a:solidFill>
                <a:sysClr val="windowText" lastClr="000000"/>
              </a:solidFill>
              <a:effectLst/>
              <a:latin typeface="+mn-lt"/>
              <a:ea typeface="+mn-ea"/>
              <a:cs typeface="+mn-cs"/>
            </a:rPr>
            <a:t>、民間でも実施可能な部分については指定管理者制度の導入などにより委託を進め、団塊の世代の退職による職員給の減少も併せて、コストの低減を図</a:t>
          </a:r>
          <a:r>
            <a:rPr kumimoji="1" lang="ja-JP" altLang="en-US" sz="1300" b="0" i="0" baseline="0">
              <a:solidFill>
                <a:sysClr val="windowText" lastClr="000000"/>
              </a:solidFill>
              <a:effectLst/>
              <a:latin typeface="+mn-lt"/>
              <a:ea typeface="+mn-ea"/>
              <a:cs typeface="+mn-cs"/>
            </a:rPr>
            <a:t>る</a:t>
          </a:r>
          <a:r>
            <a:rPr kumimoji="1"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61058</xdr:rowOff>
    </xdr:from>
    <xdr:to>
      <xdr:col>7</xdr:col>
      <xdr:colOff>152400</xdr:colOff>
      <xdr:row>87</xdr:row>
      <xdr:rowOff>18889</xdr:rowOff>
    </xdr:to>
    <xdr:cxnSp macro="">
      <xdr:nvCxnSpPr>
        <xdr:cNvPr id="195" name="直線コネクタ 194"/>
        <xdr:cNvCxnSpPr/>
      </xdr:nvCxnSpPr>
      <xdr:spPr>
        <a:xfrm>
          <a:off x="4114800" y="14805758"/>
          <a:ext cx="838200" cy="1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128612</xdr:rowOff>
    </xdr:from>
    <xdr:to>
      <xdr:col>6</xdr:col>
      <xdr:colOff>0</xdr:colOff>
      <xdr:row>86</xdr:row>
      <xdr:rowOff>61058</xdr:rowOff>
    </xdr:to>
    <xdr:cxnSp macro="">
      <xdr:nvCxnSpPr>
        <xdr:cNvPr id="198" name="直線コネクタ 197"/>
        <xdr:cNvCxnSpPr/>
      </xdr:nvCxnSpPr>
      <xdr:spPr>
        <a:xfrm>
          <a:off x="3225800" y="14701862"/>
          <a:ext cx="889000" cy="10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122724</xdr:rowOff>
    </xdr:from>
    <xdr:to>
      <xdr:col>4</xdr:col>
      <xdr:colOff>482600</xdr:colOff>
      <xdr:row>85</xdr:row>
      <xdr:rowOff>128612</xdr:rowOff>
    </xdr:to>
    <xdr:cxnSp macro="">
      <xdr:nvCxnSpPr>
        <xdr:cNvPr id="201" name="直線コネクタ 200"/>
        <xdr:cNvCxnSpPr/>
      </xdr:nvCxnSpPr>
      <xdr:spPr>
        <a:xfrm>
          <a:off x="2336800" y="1469597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93418</xdr:rowOff>
    </xdr:from>
    <xdr:to>
      <xdr:col>3</xdr:col>
      <xdr:colOff>279400</xdr:colOff>
      <xdr:row>85</xdr:row>
      <xdr:rowOff>122724</xdr:rowOff>
    </xdr:to>
    <xdr:cxnSp macro="">
      <xdr:nvCxnSpPr>
        <xdr:cNvPr id="204" name="直線コネクタ 203"/>
        <xdr:cNvCxnSpPr/>
      </xdr:nvCxnSpPr>
      <xdr:spPr>
        <a:xfrm>
          <a:off x="1447800" y="1466666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139539</xdr:rowOff>
    </xdr:from>
    <xdr:to>
      <xdr:col>7</xdr:col>
      <xdr:colOff>203200</xdr:colOff>
      <xdr:row>87</xdr:row>
      <xdr:rowOff>69689</xdr:rowOff>
    </xdr:to>
    <xdr:sp macro="" textlink="">
      <xdr:nvSpPr>
        <xdr:cNvPr id="214" name="円/楕円 213"/>
        <xdr:cNvSpPr/>
      </xdr:nvSpPr>
      <xdr:spPr>
        <a:xfrm>
          <a:off x="4902200" y="14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111616</xdr:rowOff>
    </xdr:from>
    <xdr:ext cx="762000" cy="259045"/>
    <xdr:sp macro="" textlink="">
      <xdr:nvSpPr>
        <xdr:cNvPr id="215" name="人件費・物件費等の状況該当値テキスト"/>
        <xdr:cNvSpPr txBox="1"/>
      </xdr:nvSpPr>
      <xdr:spPr>
        <a:xfrm>
          <a:off x="5041900" y="1485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382,065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10258</xdr:rowOff>
    </xdr:from>
    <xdr:to>
      <xdr:col>6</xdr:col>
      <xdr:colOff>50800</xdr:colOff>
      <xdr:row>86</xdr:row>
      <xdr:rowOff>111858</xdr:rowOff>
    </xdr:to>
    <xdr:sp macro="" textlink="">
      <xdr:nvSpPr>
        <xdr:cNvPr id="216" name="円/楕円 215"/>
        <xdr:cNvSpPr/>
      </xdr:nvSpPr>
      <xdr:spPr>
        <a:xfrm>
          <a:off x="40640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96635</xdr:rowOff>
    </xdr:from>
    <xdr:ext cx="736600" cy="259045"/>
    <xdr:sp macro="" textlink="">
      <xdr:nvSpPr>
        <xdr:cNvPr id="217" name="テキスト ボックス 216"/>
        <xdr:cNvSpPr txBox="1"/>
      </xdr:nvSpPr>
      <xdr:spPr>
        <a:xfrm>
          <a:off x="3733800" y="1484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349,919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77812</xdr:rowOff>
    </xdr:from>
    <xdr:to>
      <xdr:col>4</xdr:col>
      <xdr:colOff>533400</xdr:colOff>
      <xdr:row>86</xdr:row>
      <xdr:rowOff>7962</xdr:rowOff>
    </xdr:to>
    <xdr:sp macro="" textlink="">
      <xdr:nvSpPr>
        <xdr:cNvPr id="218" name="円/楕円 217"/>
        <xdr:cNvSpPr/>
      </xdr:nvSpPr>
      <xdr:spPr>
        <a:xfrm>
          <a:off x="3175000" y="146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164189</xdr:rowOff>
    </xdr:from>
    <xdr:ext cx="762000" cy="259045"/>
    <xdr:sp macro="" textlink="">
      <xdr:nvSpPr>
        <xdr:cNvPr id="219" name="テキスト ボックス 218"/>
        <xdr:cNvSpPr txBox="1"/>
      </xdr:nvSpPr>
      <xdr:spPr>
        <a:xfrm>
          <a:off x="2844800" y="147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324,085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71924</xdr:rowOff>
    </xdr:from>
    <xdr:to>
      <xdr:col>3</xdr:col>
      <xdr:colOff>330200</xdr:colOff>
      <xdr:row>86</xdr:row>
      <xdr:rowOff>2074</xdr:rowOff>
    </xdr:to>
    <xdr:sp macro="" textlink="">
      <xdr:nvSpPr>
        <xdr:cNvPr id="220" name="円/楕円 219"/>
        <xdr:cNvSpPr/>
      </xdr:nvSpPr>
      <xdr:spPr>
        <a:xfrm>
          <a:off x="2286000" y="14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158301</xdr:rowOff>
    </xdr:from>
    <xdr:ext cx="762000" cy="259045"/>
    <xdr:sp macro="" textlink="">
      <xdr:nvSpPr>
        <xdr:cNvPr id="221" name="テキスト ボックス 220"/>
        <xdr:cNvSpPr txBox="1"/>
      </xdr:nvSpPr>
      <xdr:spPr>
        <a:xfrm>
          <a:off x="1955800" y="147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322,621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42618</xdr:rowOff>
    </xdr:from>
    <xdr:to>
      <xdr:col>2</xdr:col>
      <xdr:colOff>127000</xdr:colOff>
      <xdr:row>85</xdr:row>
      <xdr:rowOff>144218</xdr:rowOff>
    </xdr:to>
    <xdr:sp macro="" textlink="">
      <xdr:nvSpPr>
        <xdr:cNvPr id="222" name="円/楕円 221"/>
        <xdr:cNvSpPr/>
      </xdr:nvSpPr>
      <xdr:spPr>
        <a:xfrm>
          <a:off x="1397000" y="14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128995</xdr:rowOff>
    </xdr:from>
    <xdr:ext cx="762000" cy="259045"/>
    <xdr:sp macro="" textlink="">
      <xdr:nvSpPr>
        <xdr:cNvPr id="223" name="テキスト ボックス 222"/>
        <xdr:cNvSpPr txBox="1"/>
      </xdr:nvSpPr>
      <xdr:spPr>
        <a:xfrm>
          <a:off x="1066800" y="1470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mn-lt"/>
              <a:ea typeface="+mn-ea"/>
              <a:cs typeface="+mn-cs"/>
            </a:rPr>
            <a:t>　</a:t>
          </a:r>
          <a:r>
            <a:rPr kumimoji="1" lang="ja-JP" altLang="ja-JP" sz="1300" b="0" i="0" baseline="0">
              <a:solidFill>
                <a:sysClr val="windowText" lastClr="000000"/>
              </a:solidFill>
              <a:effectLst/>
              <a:latin typeface="+mn-lt"/>
              <a:ea typeface="+mn-ea"/>
              <a:cs typeface="+mn-cs"/>
            </a:rPr>
            <a:t>平成２３年度から平成２７年度まで実施の第２次安芸太田町定員適正化計画によりほぼ類似団体平均水準となっ</a:t>
          </a:r>
          <a:r>
            <a:rPr kumimoji="1" lang="ja-JP" altLang="en-US" sz="1300" b="0" i="0" baseline="0">
              <a:solidFill>
                <a:sysClr val="windowText" lastClr="000000"/>
              </a:solidFill>
              <a:effectLst/>
              <a:latin typeface="+mn-lt"/>
              <a:ea typeface="+mn-ea"/>
              <a:cs typeface="+mn-cs"/>
            </a:rPr>
            <a:t>たが</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平成２８年度は平均値より１．５ポイント高くなっている。</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en-US" sz="1300" b="0" i="0" baseline="0">
              <a:solidFill>
                <a:sysClr val="windowText" lastClr="000000"/>
              </a:solidFill>
              <a:effectLst/>
              <a:latin typeface="+mn-lt"/>
              <a:ea typeface="+mn-ea"/>
              <a:cs typeface="+mn-cs"/>
            </a:rPr>
            <a:t>　</a:t>
          </a:r>
          <a:r>
            <a:rPr kumimoji="1" lang="ja-JP" altLang="ja-JP" sz="1300" b="0" i="0" baseline="0">
              <a:solidFill>
                <a:sysClr val="windowText" lastClr="000000"/>
              </a:solidFill>
              <a:effectLst/>
              <a:latin typeface="+mn-lt"/>
              <a:ea typeface="+mn-ea"/>
              <a:cs typeface="+mn-cs"/>
            </a:rPr>
            <a:t>第３次安芸太田町定員適正化計画等を通じ、引き続き縮減に努める。</a:t>
          </a:r>
          <a:r>
            <a:rPr kumimoji="1" lang="en-US" altLang="ja-JP" sz="1300" b="0" i="0" baseline="0">
              <a:solidFill>
                <a:srgbClr val="FF0000"/>
              </a:solidFill>
              <a:effectLst/>
              <a:latin typeface="+mn-lt"/>
              <a:ea typeface="+mn-ea"/>
              <a:cs typeface="+mn-cs"/>
            </a:rPr>
            <a:t/>
          </a:r>
          <a:br>
            <a:rPr kumimoji="1" lang="en-US" altLang="ja-JP" sz="1300" b="0" i="0" baseline="0">
              <a:solidFill>
                <a:srgbClr val="FF0000"/>
              </a:solidFill>
              <a:effectLst/>
              <a:latin typeface="+mn-lt"/>
              <a:ea typeface="+mn-ea"/>
              <a:cs typeface="+mn-cs"/>
            </a:rPr>
          </a:br>
          <a:r>
            <a:rPr kumimoji="1" lang="ja-JP" altLang="en-US" sz="1300" b="0" i="0" baseline="0">
              <a:solidFill>
                <a:srgbClr val="FF0000"/>
              </a:solidFill>
              <a:effectLst/>
              <a:latin typeface="+mn-lt"/>
              <a:ea typeface="+mn-ea"/>
              <a:cs typeface="+mn-cs"/>
            </a:rPr>
            <a:t>　</a:t>
          </a:r>
          <a:endParaRPr lang="ja-JP" altLang="ja-JP" sz="1300">
            <a:solidFill>
              <a:srgbClr val="FF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144357</xdr:rowOff>
    </xdr:to>
    <xdr:cxnSp macro="">
      <xdr:nvCxnSpPr>
        <xdr:cNvPr id="257" name="直線コネクタ 256"/>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144357</xdr:rowOff>
    </xdr:to>
    <xdr:cxnSp macro="">
      <xdr:nvCxnSpPr>
        <xdr:cNvPr id="260" name="直線コネクタ 259"/>
        <xdr:cNvCxnSpPr/>
      </xdr:nvCxnSpPr>
      <xdr:spPr>
        <a:xfrm>
          <a:off x="15290800" y="146452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112184</xdr:rowOff>
    </xdr:to>
    <xdr:cxnSp macro="">
      <xdr:nvCxnSpPr>
        <xdr:cNvPr id="263" name="直線コネクタ 262"/>
        <xdr:cNvCxnSpPr/>
      </xdr:nvCxnSpPr>
      <xdr:spPr>
        <a:xfrm flipV="1">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77893</xdr:rowOff>
    </xdr:to>
    <xdr:cxnSp macro="">
      <xdr:nvCxnSpPr>
        <xdr:cNvPr id="266" name="直線コネクタ 265"/>
        <xdr:cNvCxnSpPr/>
      </xdr:nvCxnSpPr>
      <xdr:spPr>
        <a:xfrm flipV="1">
          <a:off x="13512800" y="146854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7"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8" name="円/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9" name="テキスト ボックス 278"/>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0" name="円/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4" name="円/楕円 283"/>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5" name="テキスト ボックス 284"/>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本町の面積が広く集落が広域に散在しているという地理的な条件</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過疎高齢化</a:t>
          </a:r>
          <a:r>
            <a:rPr kumimoji="1" lang="ja-JP" altLang="en-US" sz="1300" b="0" i="0" baseline="0">
              <a:solidFill>
                <a:schemeClr val="dk1"/>
              </a:solidFill>
              <a:effectLst/>
              <a:latin typeface="+mn-lt"/>
              <a:ea typeface="+mn-ea"/>
              <a:cs typeface="+mn-cs"/>
            </a:rPr>
            <a:t>、及び</a:t>
          </a:r>
          <a:r>
            <a:rPr kumimoji="1" lang="ja-JP" altLang="ja-JP" sz="1300" b="0" i="0" baseline="0">
              <a:solidFill>
                <a:schemeClr val="dk1"/>
              </a:solidFill>
              <a:effectLst/>
              <a:latin typeface="+mn-lt"/>
              <a:ea typeface="+mn-ea"/>
              <a:cs typeface="+mn-cs"/>
            </a:rPr>
            <a:t>町村合併等の理由から</a:t>
          </a:r>
          <a:r>
            <a:rPr kumimoji="1" lang="ja-JP" altLang="en-US" sz="1300" b="0" i="0" baseline="0">
              <a:solidFill>
                <a:schemeClr val="dk1"/>
              </a:solidFill>
              <a:effectLst/>
              <a:latin typeface="+mn-lt"/>
              <a:ea typeface="+mn-ea"/>
              <a:cs typeface="+mn-cs"/>
            </a:rPr>
            <a:t>元々</a:t>
          </a:r>
          <a:r>
            <a:rPr kumimoji="1" lang="ja-JP" altLang="ja-JP" sz="1300" b="0" i="0" baseline="0">
              <a:solidFill>
                <a:schemeClr val="dk1"/>
              </a:solidFill>
              <a:effectLst/>
              <a:latin typeface="+mn-lt"/>
              <a:ea typeface="+mn-ea"/>
              <a:cs typeface="+mn-cs"/>
            </a:rPr>
            <a:t>職員数が多い</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第３次安芸太田町定員適正化計画</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平成２８年度</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平成３１年度</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等を通じ、縮減（５年間で１０人）に努める</a:t>
          </a:r>
          <a:r>
            <a:rPr kumimoji="1" lang="ja-JP" altLang="en-US" sz="1300" b="0" i="0" baseline="0">
              <a:solidFill>
                <a:schemeClr val="dk1"/>
              </a:solidFill>
              <a:effectLst/>
              <a:latin typeface="+mn-lt"/>
              <a:ea typeface="+mn-ea"/>
              <a:cs typeface="+mn-cs"/>
            </a:rPr>
            <a:t>予定である</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134155</xdr:rowOff>
    </xdr:from>
    <xdr:to>
      <xdr:col>24</xdr:col>
      <xdr:colOff>558800</xdr:colOff>
      <xdr:row>66</xdr:row>
      <xdr:rowOff>123571</xdr:rowOff>
    </xdr:to>
    <xdr:cxnSp macro="">
      <xdr:nvCxnSpPr>
        <xdr:cNvPr id="320" name="直線コネクタ 319"/>
        <xdr:cNvCxnSpPr/>
      </xdr:nvCxnSpPr>
      <xdr:spPr>
        <a:xfrm>
          <a:off x="16179800" y="112784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114850</xdr:rowOff>
    </xdr:from>
    <xdr:to>
      <xdr:col>23</xdr:col>
      <xdr:colOff>406400</xdr:colOff>
      <xdr:row>65</xdr:row>
      <xdr:rowOff>134155</xdr:rowOff>
    </xdr:to>
    <xdr:cxnSp macro="">
      <xdr:nvCxnSpPr>
        <xdr:cNvPr id="323" name="直線コネクタ 322"/>
        <xdr:cNvCxnSpPr/>
      </xdr:nvCxnSpPr>
      <xdr:spPr>
        <a:xfrm>
          <a:off x="15290800" y="1125910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82677</xdr:rowOff>
    </xdr:from>
    <xdr:to>
      <xdr:col>22</xdr:col>
      <xdr:colOff>203200</xdr:colOff>
      <xdr:row>65</xdr:row>
      <xdr:rowOff>114850</xdr:rowOff>
    </xdr:to>
    <xdr:cxnSp macro="">
      <xdr:nvCxnSpPr>
        <xdr:cNvPr id="326" name="直線コネクタ 325"/>
        <xdr:cNvCxnSpPr/>
      </xdr:nvCxnSpPr>
      <xdr:spPr>
        <a:xfrm>
          <a:off x="14401800" y="112269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82677</xdr:rowOff>
    </xdr:from>
    <xdr:to>
      <xdr:col>21</xdr:col>
      <xdr:colOff>0</xdr:colOff>
      <xdr:row>65</xdr:row>
      <xdr:rowOff>88307</xdr:rowOff>
    </xdr:to>
    <xdr:cxnSp macro="">
      <xdr:nvCxnSpPr>
        <xdr:cNvPr id="329" name="直線コネクタ 328"/>
        <xdr:cNvCxnSpPr/>
      </xdr:nvCxnSpPr>
      <xdr:spPr>
        <a:xfrm flipV="1">
          <a:off x="13512800" y="1122692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72771</xdr:rowOff>
    </xdr:from>
    <xdr:to>
      <xdr:col>24</xdr:col>
      <xdr:colOff>609600</xdr:colOff>
      <xdr:row>67</xdr:row>
      <xdr:rowOff>2921</xdr:rowOff>
    </xdr:to>
    <xdr:sp macro="" textlink="">
      <xdr:nvSpPr>
        <xdr:cNvPr id="339" name="円/楕円 338"/>
        <xdr:cNvSpPr/>
      </xdr:nvSpPr>
      <xdr:spPr>
        <a:xfrm>
          <a:off x="169672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140098</xdr:rowOff>
    </xdr:from>
    <xdr:ext cx="762000" cy="259045"/>
    <xdr:sp macro="" textlink="">
      <xdr:nvSpPr>
        <xdr:cNvPr id="340" name="定員管理の状況該当値テキスト"/>
        <xdr:cNvSpPr txBox="1"/>
      </xdr:nvSpPr>
      <xdr:spPr>
        <a:xfrm>
          <a:off x="17106900" y="1128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83355</xdr:rowOff>
    </xdr:from>
    <xdr:to>
      <xdr:col>23</xdr:col>
      <xdr:colOff>457200</xdr:colOff>
      <xdr:row>66</xdr:row>
      <xdr:rowOff>13505</xdr:rowOff>
    </xdr:to>
    <xdr:sp macro="" textlink="">
      <xdr:nvSpPr>
        <xdr:cNvPr id="341" name="円/楕円 340"/>
        <xdr:cNvSpPr/>
      </xdr:nvSpPr>
      <xdr:spPr>
        <a:xfrm>
          <a:off x="16129000" y="112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169732</xdr:rowOff>
    </xdr:from>
    <xdr:ext cx="736600" cy="259045"/>
    <xdr:sp macro="" textlink="">
      <xdr:nvSpPr>
        <xdr:cNvPr id="342" name="テキスト ボックス 341"/>
        <xdr:cNvSpPr txBox="1"/>
      </xdr:nvSpPr>
      <xdr:spPr>
        <a:xfrm>
          <a:off x="15798800" y="1131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64050</xdr:rowOff>
    </xdr:from>
    <xdr:to>
      <xdr:col>22</xdr:col>
      <xdr:colOff>254000</xdr:colOff>
      <xdr:row>65</xdr:row>
      <xdr:rowOff>165650</xdr:rowOff>
    </xdr:to>
    <xdr:sp macro="" textlink="">
      <xdr:nvSpPr>
        <xdr:cNvPr id="343" name="円/楕円 342"/>
        <xdr:cNvSpPr/>
      </xdr:nvSpPr>
      <xdr:spPr>
        <a:xfrm>
          <a:off x="15240000" y="112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150427</xdr:rowOff>
    </xdr:from>
    <xdr:ext cx="762000" cy="259045"/>
    <xdr:sp macro="" textlink="">
      <xdr:nvSpPr>
        <xdr:cNvPr id="344" name="テキスト ボックス 343"/>
        <xdr:cNvSpPr txBox="1"/>
      </xdr:nvSpPr>
      <xdr:spPr>
        <a:xfrm>
          <a:off x="14909800" y="112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31877</xdr:rowOff>
    </xdr:from>
    <xdr:to>
      <xdr:col>21</xdr:col>
      <xdr:colOff>50800</xdr:colOff>
      <xdr:row>65</xdr:row>
      <xdr:rowOff>133477</xdr:rowOff>
    </xdr:to>
    <xdr:sp macro="" textlink="">
      <xdr:nvSpPr>
        <xdr:cNvPr id="345" name="円/楕円 344"/>
        <xdr:cNvSpPr/>
      </xdr:nvSpPr>
      <xdr:spPr>
        <a:xfrm>
          <a:off x="14351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118254</xdr:rowOff>
    </xdr:from>
    <xdr:ext cx="762000" cy="259045"/>
    <xdr:sp macro="" textlink="">
      <xdr:nvSpPr>
        <xdr:cNvPr id="346" name="テキスト ボックス 345"/>
        <xdr:cNvSpPr txBox="1"/>
      </xdr:nvSpPr>
      <xdr:spPr>
        <a:xfrm>
          <a:off x="14020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37507</xdr:rowOff>
    </xdr:from>
    <xdr:to>
      <xdr:col>19</xdr:col>
      <xdr:colOff>533400</xdr:colOff>
      <xdr:row>65</xdr:row>
      <xdr:rowOff>139107</xdr:rowOff>
    </xdr:to>
    <xdr:sp macro="" textlink="">
      <xdr:nvSpPr>
        <xdr:cNvPr id="347" name="円/楕円 346"/>
        <xdr:cNvSpPr/>
      </xdr:nvSpPr>
      <xdr:spPr>
        <a:xfrm>
          <a:off x="13462000" y="111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123884</xdr:rowOff>
    </xdr:from>
    <xdr:ext cx="762000" cy="259045"/>
    <xdr:sp macro="" textlink="">
      <xdr:nvSpPr>
        <xdr:cNvPr id="348" name="テキスト ボックス 347"/>
        <xdr:cNvSpPr txBox="1"/>
      </xdr:nvSpPr>
      <xdr:spPr>
        <a:xfrm>
          <a:off x="13131800" y="112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　平成１８年度からの第１次安芸太田町行財政改革</a:t>
          </a:r>
          <a:r>
            <a:rPr kumimoji="1" lang="ja-JP" altLang="en-US" sz="1300" b="0" i="0" baseline="0">
              <a:solidFill>
                <a:schemeClr val="dk1"/>
              </a:solidFill>
              <a:effectLst/>
              <a:latin typeface="+mn-lt"/>
              <a:ea typeface="+mn-ea"/>
              <a:cs typeface="+mn-cs"/>
            </a:rPr>
            <a:t>大綱</a:t>
          </a:r>
          <a:r>
            <a:rPr kumimoji="1" lang="ja-JP" altLang="ja-JP" sz="1300" b="0" i="0" baseline="0">
              <a:solidFill>
                <a:schemeClr val="dk1"/>
              </a:solidFill>
              <a:effectLst/>
              <a:latin typeface="+mn-lt"/>
              <a:ea typeface="+mn-ea"/>
              <a:cs typeface="+mn-cs"/>
            </a:rPr>
            <a:t>に伴う起債抑制策により改善してきている</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類似団体平均を</a:t>
          </a:r>
          <a:r>
            <a:rPr kumimoji="1" lang="ja-JP" altLang="en-US" sz="1300" b="0" i="0" baseline="0">
              <a:solidFill>
                <a:schemeClr val="dk1"/>
              </a:solidFill>
              <a:effectLst/>
              <a:latin typeface="+mn-lt"/>
              <a:ea typeface="+mn-ea"/>
              <a:cs typeface="+mn-cs"/>
            </a:rPr>
            <a:t>未だ</a:t>
          </a:r>
          <a:r>
            <a:rPr kumimoji="1" lang="ja-JP" altLang="ja-JP" sz="1300" b="0" i="0" baseline="0">
              <a:solidFill>
                <a:schemeClr val="dk1"/>
              </a:solidFill>
              <a:effectLst/>
              <a:latin typeface="+mn-lt"/>
              <a:ea typeface="+mn-ea"/>
              <a:cs typeface="+mn-cs"/>
            </a:rPr>
            <a:t>上回っている。</a:t>
          </a:r>
          <a:r>
            <a:rPr kumimoji="1" lang="ja-JP" altLang="en-US" sz="1300" b="0" i="0" baseline="0">
              <a:solidFill>
                <a:schemeClr val="dk1"/>
              </a:solidFill>
              <a:effectLst/>
              <a:latin typeface="+mn-lt"/>
              <a:ea typeface="+mn-ea"/>
              <a:cs typeface="+mn-cs"/>
            </a:rPr>
            <a:t>大型の建設事業等はほぼ終了しているが、過疎地域自立促進等のための事業が多く、公債費の抑制が難しい面もある。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第２次安芸太田町行財政改革</a:t>
          </a:r>
          <a:r>
            <a:rPr kumimoji="1" lang="ja-JP" altLang="en-US" sz="1300" b="0" i="0" baseline="0">
              <a:solidFill>
                <a:schemeClr val="dk1"/>
              </a:solidFill>
              <a:effectLst/>
              <a:latin typeface="+mn-lt"/>
              <a:ea typeface="+mn-ea"/>
              <a:cs typeface="+mn-cs"/>
            </a:rPr>
            <a:t>大綱</a:t>
          </a:r>
          <a:r>
            <a:rPr kumimoji="1" lang="ja-JP" altLang="ja-JP" sz="1300" b="0" i="0" baseline="0">
              <a:solidFill>
                <a:schemeClr val="dk1"/>
              </a:solidFill>
              <a:effectLst/>
              <a:latin typeface="+mn-lt"/>
              <a:ea typeface="+mn-ea"/>
              <a:cs typeface="+mn-cs"/>
            </a:rPr>
            <a:t>に基づき、投資的経費の抑制などに取り組み、引き続き水準を抑える</a:t>
          </a:r>
          <a:r>
            <a:rPr kumimoji="1"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136525</xdr:rowOff>
    </xdr:to>
    <xdr:cxnSp macro="">
      <xdr:nvCxnSpPr>
        <xdr:cNvPr id="386" name="直線コネクタ 385"/>
        <xdr:cNvCxnSpPr/>
      </xdr:nvCxnSpPr>
      <xdr:spPr>
        <a:xfrm flipV="1">
          <a:off x="16179800" y="701516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25400</xdr:rowOff>
    </xdr:to>
    <xdr:cxnSp macro="">
      <xdr:nvCxnSpPr>
        <xdr:cNvPr id="389" name="直線コネクタ 388"/>
        <xdr:cNvCxnSpPr/>
      </xdr:nvCxnSpPr>
      <xdr:spPr>
        <a:xfrm flipV="1">
          <a:off x="15290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95779</xdr:rowOff>
    </xdr:to>
    <xdr:cxnSp macro="">
      <xdr:nvCxnSpPr>
        <xdr:cNvPr id="392" name="直線コネクタ 391"/>
        <xdr:cNvCxnSpPr/>
      </xdr:nvCxnSpPr>
      <xdr:spPr>
        <a:xfrm flipV="1">
          <a:off x="14401800" y="72263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95779</xdr:rowOff>
    </xdr:from>
    <xdr:to>
      <xdr:col>21</xdr:col>
      <xdr:colOff>0</xdr:colOff>
      <xdr:row>43</xdr:row>
      <xdr:rowOff>4763</xdr:rowOff>
    </xdr:to>
    <xdr:cxnSp macro="">
      <xdr:nvCxnSpPr>
        <xdr:cNvPr id="395" name="直線コネクタ 394"/>
        <xdr:cNvCxnSpPr/>
      </xdr:nvCxnSpPr>
      <xdr:spPr>
        <a:xfrm flipV="1">
          <a:off x="13512800" y="729667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405" name="円/楕円 404"/>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406"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7" name="円/楕円 406"/>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8" name="テキスト ボックス 407"/>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9" name="円/楕円 408"/>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0" name="テキスト ボックス 409"/>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44979</xdr:rowOff>
    </xdr:from>
    <xdr:to>
      <xdr:col>21</xdr:col>
      <xdr:colOff>50800</xdr:colOff>
      <xdr:row>42</xdr:row>
      <xdr:rowOff>146579</xdr:rowOff>
    </xdr:to>
    <xdr:sp macro="" textlink="">
      <xdr:nvSpPr>
        <xdr:cNvPr id="411" name="円/楕円 410"/>
        <xdr:cNvSpPr/>
      </xdr:nvSpPr>
      <xdr:spPr>
        <a:xfrm>
          <a:off x="14351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131356</xdr:rowOff>
    </xdr:from>
    <xdr:ext cx="762000" cy="259045"/>
    <xdr:sp macro="" textlink="">
      <xdr:nvSpPr>
        <xdr:cNvPr id="412" name="テキスト ボックス 411"/>
        <xdr:cNvSpPr txBox="1"/>
      </xdr:nvSpPr>
      <xdr:spPr>
        <a:xfrm>
          <a:off x="14020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13" name="円/楕円 412"/>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14" name="テキスト ボックス 413"/>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類似団体内平均値よりは</a:t>
          </a:r>
          <a:r>
            <a:rPr kumimoji="1" lang="ja-JP" altLang="en-US" sz="1300" b="0" i="0" baseline="0">
              <a:solidFill>
                <a:schemeClr val="dk1"/>
              </a:solidFill>
              <a:effectLst/>
              <a:latin typeface="+mn-lt"/>
              <a:ea typeface="+mn-ea"/>
              <a:cs typeface="+mn-cs"/>
            </a:rPr>
            <a:t>４９．６</a:t>
          </a:r>
          <a:r>
            <a:rPr kumimoji="1" lang="ja-JP" altLang="ja-JP" sz="1300" b="0" i="0" baseline="0">
              <a:solidFill>
                <a:schemeClr val="dk1"/>
              </a:solidFill>
              <a:effectLst/>
              <a:latin typeface="+mn-lt"/>
              <a:ea typeface="+mn-ea"/>
              <a:cs typeface="+mn-cs"/>
            </a:rPr>
            <a:t>ポイント高</a:t>
          </a:r>
          <a:r>
            <a:rPr kumimoji="1" lang="ja-JP" altLang="en-US" sz="1300" b="0" i="0" baseline="0">
              <a:solidFill>
                <a:schemeClr val="dk1"/>
              </a:solidFill>
              <a:effectLst/>
              <a:latin typeface="+mn-lt"/>
              <a:ea typeface="+mn-ea"/>
              <a:cs typeface="+mn-cs"/>
            </a:rPr>
            <a:t>いが、現状としては改善傾向にある。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しかし</a:t>
          </a:r>
          <a:r>
            <a:rPr kumimoji="1" lang="ja-JP" altLang="ja-JP" sz="1300" b="0" i="0" baseline="0">
              <a:solidFill>
                <a:schemeClr val="dk1"/>
              </a:solidFill>
              <a:effectLst/>
              <a:latin typeface="+mn-lt"/>
              <a:ea typeface="+mn-ea"/>
              <a:cs typeface="+mn-cs"/>
            </a:rPr>
            <a:t>病院改築や光ファイバー網の整備、学校建設事業</a:t>
          </a:r>
          <a:r>
            <a:rPr kumimoji="1" lang="ja-JP" altLang="en-US" sz="1300" b="0" i="0" baseline="0">
              <a:solidFill>
                <a:schemeClr val="dk1"/>
              </a:solidFill>
              <a:effectLst/>
              <a:latin typeface="+mn-lt"/>
              <a:ea typeface="+mn-ea"/>
              <a:cs typeface="+mn-cs"/>
            </a:rPr>
            <a:t>等の大型事業の償還が今後開始されるとともに、将来負担比率は悪化する</a:t>
          </a:r>
          <a:r>
            <a:rPr kumimoji="1" lang="ja-JP" altLang="ja-JP" sz="1300" b="0" i="0" baseline="0">
              <a:solidFill>
                <a:schemeClr val="dk1"/>
              </a:solidFill>
              <a:effectLst/>
              <a:latin typeface="+mn-lt"/>
              <a:ea typeface="+mn-ea"/>
              <a:cs typeface="+mn-cs"/>
            </a:rPr>
            <a:t>ことが予測される</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公債費負担適正化計画や財政推計を元に、計画的な起債借入と、償還額に見合った施策展開をしていく必要がある。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88900</xdr:rowOff>
    </xdr:from>
    <xdr:to>
      <xdr:col>24</xdr:col>
      <xdr:colOff>558800</xdr:colOff>
      <xdr:row>18</xdr:row>
      <xdr:rowOff>151638</xdr:rowOff>
    </xdr:to>
    <xdr:cxnSp macro="">
      <xdr:nvCxnSpPr>
        <xdr:cNvPr id="446" name="直線コネクタ 445"/>
        <xdr:cNvCxnSpPr/>
      </xdr:nvCxnSpPr>
      <xdr:spPr>
        <a:xfrm flipV="1">
          <a:off x="16179800" y="317500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151638</xdr:rowOff>
    </xdr:from>
    <xdr:to>
      <xdr:col>23</xdr:col>
      <xdr:colOff>406400</xdr:colOff>
      <xdr:row>19</xdr:row>
      <xdr:rowOff>89256</xdr:rowOff>
    </xdr:to>
    <xdr:cxnSp macro="">
      <xdr:nvCxnSpPr>
        <xdr:cNvPr id="449" name="直線コネクタ 448"/>
        <xdr:cNvCxnSpPr/>
      </xdr:nvCxnSpPr>
      <xdr:spPr>
        <a:xfrm flipV="1">
          <a:off x="15290800" y="3237738"/>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40996</xdr:rowOff>
    </xdr:from>
    <xdr:to>
      <xdr:col>22</xdr:col>
      <xdr:colOff>203200</xdr:colOff>
      <xdr:row>19</xdr:row>
      <xdr:rowOff>89256</xdr:rowOff>
    </xdr:to>
    <xdr:cxnSp macro="">
      <xdr:nvCxnSpPr>
        <xdr:cNvPr id="452" name="直線コネクタ 451"/>
        <xdr:cNvCxnSpPr/>
      </xdr:nvCxnSpPr>
      <xdr:spPr>
        <a:xfrm>
          <a:off x="14401800" y="32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40996</xdr:rowOff>
    </xdr:from>
    <xdr:to>
      <xdr:col>21</xdr:col>
      <xdr:colOff>0</xdr:colOff>
      <xdr:row>20</xdr:row>
      <xdr:rowOff>78994</xdr:rowOff>
    </xdr:to>
    <xdr:cxnSp macro="">
      <xdr:nvCxnSpPr>
        <xdr:cNvPr id="455" name="直線コネクタ 454"/>
        <xdr:cNvCxnSpPr/>
      </xdr:nvCxnSpPr>
      <xdr:spPr>
        <a:xfrm flipV="1">
          <a:off x="13512800" y="3298546"/>
          <a:ext cx="889000" cy="2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65" name="円/楕円 464"/>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10177</xdr:rowOff>
    </xdr:from>
    <xdr:ext cx="762000" cy="259045"/>
    <xdr:sp macro="" textlink="">
      <xdr:nvSpPr>
        <xdr:cNvPr id="466" name="将来負担の状況該当値テキスト"/>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100838</xdr:rowOff>
    </xdr:from>
    <xdr:to>
      <xdr:col>23</xdr:col>
      <xdr:colOff>457200</xdr:colOff>
      <xdr:row>19</xdr:row>
      <xdr:rowOff>30988</xdr:rowOff>
    </xdr:to>
    <xdr:sp macro="" textlink="">
      <xdr:nvSpPr>
        <xdr:cNvPr id="467" name="円/楕円 466"/>
        <xdr:cNvSpPr/>
      </xdr:nvSpPr>
      <xdr:spPr>
        <a:xfrm>
          <a:off x="16129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15765</xdr:rowOff>
    </xdr:from>
    <xdr:ext cx="736600" cy="259045"/>
    <xdr:sp macro="" textlink="">
      <xdr:nvSpPr>
        <xdr:cNvPr id="468" name="テキスト ボックス 467"/>
        <xdr:cNvSpPr txBox="1"/>
      </xdr:nvSpPr>
      <xdr:spPr>
        <a:xfrm>
          <a:off x="15798800" y="327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38456</xdr:rowOff>
    </xdr:from>
    <xdr:to>
      <xdr:col>22</xdr:col>
      <xdr:colOff>254000</xdr:colOff>
      <xdr:row>19</xdr:row>
      <xdr:rowOff>140056</xdr:rowOff>
    </xdr:to>
    <xdr:sp macro="" textlink="">
      <xdr:nvSpPr>
        <xdr:cNvPr id="469" name="円/楕円 468"/>
        <xdr:cNvSpPr/>
      </xdr:nvSpPr>
      <xdr:spPr>
        <a:xfrm>
          <a:off x="15240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124833</xdr:rowOff>
    </xdr:from>
    <xdr:ext cx="762000" cy="259045"/>
    <xdr:sp macro="" textlink="">
      <xdr:nvSpPr>
        <xdr:cNvPr id="470" name="テキスト ボックス 469"/>
        <xdr:cNvSpPr txBox="1"/>
      </xdr:nvSpPr>
      <xdr:spPr>
        <a:xfrm>
          <a:off x="14909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161646</xdr:rowOff>
    </xdr:from>
    <xdr:to>
      <xdr:col>21</xdr:col>
      <xdr:colOff>50800</xdr:colOff>
      <xdr:row>19</xdr:row>
      <xdr:rowOff>91796</xdr:rowOff>
    </xdr:to>
    <xdr:sp macro="" textlink="">
      <xdr:nvSpPr>
        <xdr:cNvPr id="471" name="円/楕円 470"/>
        <xdr:cNvSpPr/>
      </xdr:nvSpPr>
      <xdr:spPr>
        <a:xfrm>
          <a:off x="14351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76573</xdr:rowOff>
    </xdr:from>
    <xdr:ext cx="762000" cy="259045"/>
    <xdr:sp macro="" textlink="">
      <xdr:nvSpPr>
        <xdr:cNvPr id="472" name="テキスト ボックス 471"/>
        <xdr:cNvSpPr txBox="1"/>
      </xdr:nvSpPr>
      <xdr:spPr>
        <a:xfrm>
          <a:off x="14020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28194</xdr:rowOff>
    </xdr:from>
    <xdr:to>
      <xdr:col>19</xdr:col>
      <xdr:colOff>533400</xdr:colOff>
      <xdr:row>20</xdr:row>
      <xdr:rowOff>129794</xdr:rowOff>
    </xdr:to>
    <xdr:sp macro="" textlink="">
      <xdr:nvSpPr>
        <xdr:cNvPr id="473" name="円/楕円 472"/>
        <xdr:cNvSpPr/>
      </xdr:nvSpPr>
      <xdr:spPr>
        <a:xfrm>
          <a:off x="134620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114571</xdr:rowOff>
    </xdr:from>
    <xdr:ext cx="762000" cy="259045"/>
    <xdr:sp macro="" textlink="">
      <xdr:nvSpPr>
        <xdr:cNvPr id="474" name="テキスト ボックス 473"/>
        <xdr:cNvSpPr txBox="1"/>
      </xdr:nvSpPr>
      <xdr:spPr>
        <a:xfrm>
          <a:off x="13131800" y="35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類似団体平均をやや下回って</a:t>
          </a:r>
          <a:r>
            <a:rPr kumimoji="1" lang="ja-JP" altLang="en-US" sz="1300" b="0" i="0" baseline="0">
              <a:solidFill>
                <a:sysClr val="windowText" lastClr="000000"/>
              </a:solidFill>
              <a:effectLst/>
              <a:latin typeface="+mn-lt"/>
              <a:ea typeface="+mn-ea"/>
              <a:cs typeface="+mn-cs"/>
            </a:rPr>
            <a:t>いる。</a:t>
          </a:r>
          <a:r>
            <a:rPr kumimoji="1" lang="ja-JP" altLang="ja-JP" sz="1300" b="0" i="0" baseline="0">
              <a:solidFill>
                <a:sysClr val="windowText" lastClr="000000"/>
              </a:solidFill>
              <a:effectLst/>
              <a:latin typeface="+mn-lt"/>
              <a:ea typeface="+mn-ea"/>
              <a:cs typeface="+mn-cs"/>
            </a:rPr>
            <a:t>第３次安芸太田町定員適正化計画に掲げたとおり、職員の削減（５年間で１０人）を進めながら、人件費の削減に努め、現在の水準を維持する。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31750</xdr:rowOff>
    </xdr:to>
    <xdr:cxnSp macro="">
      <xdr:nvCxnSpPr>
        <xdr:cNvPr id="66" name="直線コネクタ 65"/>
        <xdr:cNvCxnSpPr/>
      </xdr:nvCxnSpPr>
      <xdr:spPr>
        <a:xfrm flipV="1">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31750</xdr:rowOff>
    </xdr:to>
    <xdr:cxnSp macro="">
      <xdr:nvCxnSpPr>
        <xdr:cNvPr id="69" name="直線コネクタ 68"/>
        <xdr:cNvCxnSpPr/>
      </xdr:nvCxnSpPr>
      <xdr:spPr>
        <a:xfrm>
          <a:off x="3098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142240</xdr:rowOff>
    </xdr:to>
    <xdr:cxnSp macro="">
      <xdr:nvCxnSpPr>
        <xdr:cNvPr id="75" name="直線コネクタ 74"/>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j-ea"/>
              <a:ea typeface="+mj-ea"/>
              <a:cs typeface="+mn-cs"/>
            </a:rPr>
            <a:t>類似団体平均を１．</a:t>
          </a:r>
          <a:r>
            <a:rPr kumimoji="1" lang="ja-JP" altLang="en-US" sz="1300" b="0" i="0" baseline="0">
              <a:solidFill>
                <a:schemeClr val="dk1"/>
              </a:solidFill>
              <a:effectLst/>
              <a:latin typeface="+mj-ea"/>
              <a:ea typeface="+mj-ea"/>
              <a:cs typeface="+mn-cs"/>
            </a:rPr>
            <a:t>６</a:t>
          </a:r>
          <a:r>
            <a:rPr kumimoji="1" lang="ja-JP" altLang="ja-JP" sz="1300" b="0" i="0" baseline="0">
              <a:solidFill>
                <a:schemeClr val="dk1"/>
              </a:solidFill>
              <a:effectLst/>
              <a:latin typeface="+mj-ea"/>
              <a:ea typeface="+mj-ea"/>
              <a:cs typeface="+mn-cs"/>
            </a:rPr>
            <a:t>ポイント上回って</a:t>
          </a:r>
          <a:r>
            <a:rPr kumimoji="1" lang="ja-JP" altLang="en-US" sz="1300" b="0" i="0" baseline="0">
              <a:solidFill>
                <a:schemeClr val="dk1"/>
              </a:solidFill>
              <a:effectLst/>
              <a:latin typeface="+mj-ea"/>
              <a:ea typeface="+mj-ea"/>
              <a:cs typeface="+mn-cs"/>
            </a:rPr>
            <a:t>いるが</a:t>
          </a:r>
          <a:r>
            <a:rPr kumimoji="1" lang="ja-JP" altLang="ja-JP" sz="1300" b="0" i="0" baseline="0">
              <a:solidFill>
                <a:schemeClr val="dk1"/>
              </a:solidFill>
              <a:effectLst/>
              <a:latin typeface="+mj-ea"/>
              <a:ea typeface="+mj-ea"/>
              <a:cs typeface="+mn-cs"/>
            </a:rPr>
            <a:t>、対前年度では</a:t>
          </a:r>
          <a:r>
            <a:rPr kumimoji="1" lang="ja-JP" altLang="en-US" sz="1300" b="0" i="0" baseline="0">
              <a:solidFill>
                <a:schemeClr val="dk1"/>
              </a:solidFill>
              <a:effectLst/>
              <a:latin typeface="+mj-ea"/>
              <a:ea typeface="+mj-ea"/>
              <a:cs typeface="+mn-cs"/>
            </a:rPr>
            <a:t>０．３</a:t>
          </a:r>
          <a:r>
            <a:rPr kumimoji="1" lang="ja-JP" altLang="ja-JP" sz="1300" b="0" i="0" baseline="0">
              <a:solidFill>
                <a:schemeClr val="dk1"/>
              </a:solidFill>
              <a:effectLst/>
              <a:latin typeface="+mj-ea"/>
              <a:ea typeface="+mj-ea"/>
              <a:cs typeface="+mn-cs"/>
            </a:rPr>
            <a:t>ポイント</a:t>
          </a:r>
          <a:r>
            <a:rPr kumimoji="1" lang="ja-JP" altLang="en-US" sz="1300" b="0" i="0" baseline="0">
              <a:solidFill>
                <a:schemeClr val="dk1"/>
              </a:solidFill>
              <a:effectLst/>
              <a:latin typeface="+mj-ea"/>
              <a:ea typeface="+mj-ea"/>
              <a:cs typeface="+mn-cs"/>
            </a:rPr>
            <a:t>減少</a:t>
          </a:r>
          <a:r>
            <a:rPr kumimoji="1" lang="ja-JP" altLang="ja-JP" sz="1300" b="0" i="0" baseline="0">
              <a:solidFill>
                <a:schemeClr val="dk1"/>
              </a:solidFill>
              <a:effectLst/>
              <a:latin typeface="+mj-ea"/>
              <a:ea typeface="+mj-ea"/>
              <a:cs typeface="+mn-cs"/>
            </a:rPr>
            <a:t>している。</a:t>
          </a:r>
          <a:r>
            <a:rPr kumimoji="1" lang="ja-JP" altLang="en-US" sz="1300" b="0" i="0" baseline="0">
              <a:solidFill>
                <a:schemeClr val="dk1"/>
              </a:solidFill>
              <a:effectLst/>
              <a:latin typeface="+mj-ea"/>
              <a:ea typeface="+mj-ea"/>
              <a:cs typeface="+mn-cs"/>
            </a:rPr>
            <a:t>ただし、昨年より、経常一般財源は減少、物件費は総額は増加している。分母となる経常一般財源は</a:t>
          </a:r>
          <a:r>
            <a:rPr kumimoji="1" lang="en-US" altLang="ja-JP" sz="1300" b="0" i="0" baseline="0">
              <a:solidFill>
                <a:schemeClr val="dk1"/>
              </a:solidFill>
              <a:effectLst/>
              <a:latin typeface="+mj-ea"/>
              <a:ea typeface="+mj-ea"/>
              <a:cs typeface="+mn-cs"/>
            </a:rPr>
            <a:t>46,186</a:t>
          </a:r>
          <a:r>
            <a:rPr kumimoji="1" lang="ja-JP" altLang="en-US" sz="1300" b="0" i="0" baseline="0">
              <a:solidFill>
                <a:schemeClr val="dk1"/>
              </a:solidFill>
              <a:effectLst/>
              <a:latin typeface="+mj-ea"/>
              <a:ea typeface="+mj-ea"/>
              <a:cs typeface="+mn-cs"/>
            </a:rPr>
            <a:t>千円の減、物件費は決算額は</a:t>
          </a:r>
          <a:r>
            <a:rPr kumimoji="1" lang="en-US" altLang="ja-JP" sz="1300" b="0" i="0" baseline="0">
              <a:solidFill>
                <a:schemeClr val="dk1"/>
              </a:solidFill>
              <a:effectLst/>
              <a:latin typeface="+mj-ea"/>
              <a:ea typeface="+mj-ea"/>
              <a:cs typeface="+mn-cs"/>
            </a:rPr>
            <a:t>128.8</a:t>
          </a:r>
          <a:r>
            <a:rPr kumimoji="1" lang="ja-JP" altLang="en-US" sz="1300" b="0" i="0" baseline="0">
              <a:solidFill>
                <a:schemeClr val="dk1"/>
              </a:solidFill>
              <a:effectLst/>
              <a:latin typeface="+mj-ea"/>
              <a:ea typeface="+mj-ea"/>
              <a:cs typeface="+mn-cs"/>
            </a:rPr>
            <a:t>千円増加ではある</a:t>
          </a:r>
          <a:r>
            <a:rPr kumimoji="1" lang="ja-JP" altLang="en-US" sz="1300" b="0" i="0" baseline="0">
              <a:solidFill>
                <a:sysClr val="windowText" lastClr="000000"/>
              </a:solidFill>
              <a:effectLst/>
              <a:latin typeface="+mj-ea"/>
              <a:ea typeface="+mj-ea"/>
              <a:cs typeface="+mn-cs"/>
            </a:rPr>
            <a:t>が、</a:t>
          </a:r>
          <a:r>
            <a:rPr kumimoji="1" lang="ja-JP" altLang="en-US" sz="1300" b="0" i="0" baseline="0">
              <a:solidFill>
                <a:sysClr val="windowText" lastClr="000000"/>
              </a:solidFill>
              <a:effectLst/>
              <a:latin typeface="+mn-lt"/>
              <a:ea typeface="+mn-ea"/>
              <a:cs typeface="+mn-cs"/>
            </a:rPr>
            <a:t>結果、</a:t>
          </a:r>
          <a:r>
            <a:rPr kumimoji="1" lang="ja-JP" altLang="en-US" sz="1300" b="0" i="0" baseline="0">
              <a:solidFill>
                <a:schemeClr val="dk1"/>
              </a:solidFill>
              <a:effectLst/>
              <a:latin typeface="+mj-ea"/>
              <a:ea typeface="+mj-ea"/>
              <a:cs typeface="+mn-cs"/>
            </a:rPr>
            <a:t>分子となる物件費の経常経費充当一般財源等は</a:t>
          </a:r>
          <a:r>
            <a:rPr kumimoji="1" lang="en-US" altLang="ja-JP" sz="1300" b="0" i="0" baseline="0">
              <a:solidFill>
                <a:schemeClr val="dk1"/>
              </a:solidFill>
              <a:effectLst/>
              <a:latin typeface="+mj-ea"/>
              <a:ea typeface="+mj-ea"/>
              <a:cs typeface="+mn-cs"/>
            </a:rPr>
            <a:t>772.4</a:t>
          </a:r>
          <a:r>
            <a:rPr kumimoji="1" lang="ja-JP" altLang="en-US" sz="1300" b="0" i="0" baseline="0">
              <a:solidFill>
                <a:schemeClr val="dk1"/>
              </a:solidFill>
              <a:effectLst/>
              <a:latin typeface="+mj-ea"/>
              <a:ea typeface="+mj-ea"/>
              <a:cs typeface="+mn-cs"/>
            </a:rPr>
            <a:t>千円の減額となったことにより、トータルでは減少している。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83566</xdr:rowOff>
    </xdr:to>
    <xdr:cxnSp macro="">
      <xdr:nvCxnSpPr>
        <xdr:cNvPr id="124" name="直線コネクタ 123"/>
        <xdr:cNvCxnSpPr/>
      </xdr:nvCxnSpPr>
      <xdr:spPr>
        <a:xfrm flipV="1">
          <a:off x="15671800" y="2984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83566</xdr:rowOff>
    </xdr:to>
    <xdr:cxnSp macro="">
      <xdr:nvCxnSpPr>
        <xdr:cNvPr id="127" name="直線コネクタ 126"/>
        <xdr:cNvCxnSpPr/>
      </xdr:nvCxnSpPr>
      <xdr:spPr>
        <a:xfrm>
          <a:off x="14782800" y="2911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19558</xdr:rowOff>
    </xdr:to>
    <xdr:cxnSp macro="">
      <xdr:nvCxnSpPr>
        <xdr:cNvPr id="130" name="直線コネクタ 129"/>
        <xdr:cNvCxnSpPr/>
      </xdr:nvCxnSpPr>
      <xdr:spPr>
        <a:xfrm flipV="1">
          <a:off x="13893800" y="2911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17</xdr:row>
      <xdr:rowOff>19558</xdr:rowOff>
    </xdr:to>
    <xdr:cxnSp macro="">
      <xdr:nvCxnSpPr>
        <xdr:cNvPr id="133" name="直線コネクタ 132"/>
        <xdr:cNvCxnSpPr/>
      </xdr:nvCxnSpPr>
      <xdr:spPr>
        <a:xfrm>
          <a:off x="13004800" y="2861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5" name="円/楕円 144"/>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6" name="テキスト ボックス 145"/>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7" name="円/楕円 146"/>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8" name="テキスト ボックス 147"/>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9" name="円/楕円 148"/>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55135</xdr:rowOff>
    </xdr:from>
    <xdr:ext cx="762000" cy="259045"/>
    <xdr:sp macro="" textlink="">
      <xdr:nvSpPr>
        <xdr:cNvPr id="150" name="テキスト ボックス 149"/>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51" name="円/楕円 150"/>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52" name="テキスト ボックス 151"/>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ysClr val="windowText" lastClr="000000"/>
              </a:solidFill>
              <a:effectLst/>
              <a:latin typeface="+mn-lt"/>
              <a:ea typeface="+mn-ea"/>
              <a:cs typeface="+mn-cs"/>
            </a:rPr>
            <a:t>　類似団体平均とは３．</a:t>
          </a:r>
          <a:r>
            <a:rPr kumimoji="1" lang="ja-JP" altLang="en-US" sz="1300" b="0" i="0" baseline="0">
              <a:solidFill>
                <a:sysClr val="windowText" lastClr="000000"/>
              </a:solidFill>
              <a:effectLst/>
              <a:latin typeface="+mn-lt"/>
              <a:ea typeface="+mn-ea"/>
              <a:cs typeface="+mn-cs"/>
            </a:rPr>
            <a:t>４</a:t>
          </a:r>
          <a:r>
            <a:rPr kumimoji="1" lang="ja-JP" altLang="ja-JP" sz="1300" b="0" i="0" baseline="0">
              <a:solidFill>
                <a:sysClr val="windowText" lastClr="000000"/>
              </a:solidFill>
              <a:effectLst/>
              <a:latin typeface="+mn-lt"/>
              <a:ea typeface="+mn-ea"/>
              <a:cs typeface="+mn-cs"/>
            </a:rPr>
            <a:t>ポイント下回り、類似団体内でも最小値となっている。対象者数の増加傾向はないものの、高額医療費（がん治療や白血病疾患等）などの特異な症例による増加要因があり、ウエイトも高額である。対象者の急増は見込まれないものの、金額面では今後の推計が難しい。</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50800</xdr:rowOff>
    </xdr:from>
    <xdr:to>
      <xdr:col>7</xdr:col>
      <xdr:colOff>15875</xdr:colOff>
      <xdr:row>52</xdr:row>
      <xdr:rowOff>50800</xdr:rowOff>
    </xdr:to>
    <xdr:cxnSp macro="">
      <xdr:nvCxnSpPr>
        <xdr:cNvPr id="185" name="直線コネクタ 184"/>
        <xdr:cNvCxnSpPr/>
      </xdr:nvCxnSpPr>
      <xdr:spPr>
        <a:xfrm>
          <a:off x="3987800" y="896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50800</xdr:rowOff>
    </xdr:from>
    <xdr:to>
      <xdr:col>5</xdr:col>
      <xdr:colOff>549275</xdr:colOff>
      <xdr:row>53</xdr:row>
      <xdr:rowOff>165100</xdr:rowOff>
    </xdr:to>
    <xdr:cxnSp macro="">
      <xdr:nvCxnSpPr>
        <xdr:cNvPr id="188" name="直線コネクタ 187"/>
        <xdr:cNvCxnSpPr/>
      </xdr:nvCxnSpPr>
      <xdr:spPr>
        <a:xfrm flipV="1">
          <a:off x="3098800" y="8966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165100</xdr:rowOff>
    </xdr:to>
    <xdr:cxnSp macro="">
      <xdr:nvCxnSpPr>
        <xdr:cNvPr id="191" name="直線コネクタ 190"/>
        <xdr:cNvCxnSpPr/>
      </xdr:nvCxnSpPr>
      <xdr:spPr>
        <a:xfrm>
          <a:off x="2209800" y="90233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146050</xdr:rowOff>
    </xdr:to>
    <xdr:cxnSp macro="">
      <xdr:nvCxnSpPr>
        <xdr:cNvPr id="194" name="直線コネクタ 193"/>
        <xdr:cNvCxnSpPr/>
      </xdr:nvCxnSpPr>
      <xdr:spPr>
        <a:xfrm flipV="1">
          <a:off x="1320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0</xdr:rowOff>
    </xdr:from>
    <xdr:to>
      <xdr:col>7</xdr:col>
      <xdr:colOff>66675</xdr:colOff>
      <xdr:row>52</xdr:row>
      <xdr:rowOff>101600</xdr:rowOff>
    </xdr:to>
    <xdr:sp macro="" textlink="">
      <xdr:nvSpPr>
        <xdr:cNvPr id="204" name="円/楕円 203"/>
        <xdr:cNvSpPr/>
      </xdr:nvSpPr>
      <xdr:spPr>
        <a:xfrm>
          <a:off x="47752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80027</xdr:rowOff>
    </xdr:from>
    <xdr:ext cx="762000" cy="259045"/>
    <xdr:sp macro="" textlink="">
      <xdr:nvSpPr>
        <xdr:cNvPr id="205" name="扶助費該当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0</xdr:rowOff>
    </xdr:from>
    <xdr:to>
      <xdr:col>5</xdr:col>
      <xdr:colOff>600075</xdr:colOff>
      <xdr:row>52</xdr:row>
      <xdr:rowOff>101600</xdr:rowOff>
    </xdr:to>
    <xdr:sp macro="" textlink="">
      <xdr:nvSpPr>
        <xdr:cNvPr id="206" name="円/楕円 205"/>
        <xdr:cNvSpPr/>
      </xdr:nvSpPr>
      <xdr:spPr>
        <a:xfrm>
          <a:off x="3937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111777</xdr:rowOff>
    </xdr:from>
    <xdr:ext cx="736600" cy="259045"/>
    <xdr:sp macro="" textlink="">
      <xdr:nvSpPr>
        <xdr:cNvPr id="207" name="テキスト ボックス 206"/>
        <xdr:cNvSpPr txBox="1"/>
      </xdr:nvSpPr>
      <xdr:spPr>
        <a:xfrm>
          <a:off x="3606800" y="868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8" name="円/楕円 207"/>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9" name="テキスト ボックス 208"/>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0" name="円/楕円 209"/>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1" name="テキスト ボックス 210"/>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2" name="円/楕円 211"/>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13" name="テキスト ボックス 212"/>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ついては、前年と同じく類似団体平均より０．２ポイント下回っているが、前年度より０．６ポイント増加している。これについては維持補修費の増によるところが大きい。施設の老朽化等が進んでおり、今後も維持補修に関しては増額が予想さ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14986</xdr:rowOff>
    </xdr:to>
    <xdr:cxnSp macro="">
      <xdr:nvCxnSpPr>
        <xdr:cNvPr id="243" name="直線コネクタ 242"/>
        <xdr:cNvCxnSpPr/>
      </xdr:nvCxnSpPr>
      <xdr:spPr>
        <a:xfrm>
          <a:off x="15671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159004</xdr:rowOff>
    </xdr:to>
    <xdr:cxnSp macro="">
      <xdr:nvCxnSpPr>
        <xdr:cNvPr id="246" name="直線コネクタ 245"/>
        <xdr:cNvCxnSpPr/>
      </xdr:nvCxnSpPr>
      <xdr:spPr>
        <a:xfrm>
          <a:off x="14782800" y="9696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49" name="直線コネクタ 248"/>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99568</xdr:rowOff>
    </xdr:to>
    <xdr:cxnSp macro="">
      <xdr:nvCxnSpPr>
        <xdr:cNvPr id="252" name="直線コネクタ 251"/>
        <xdr:cNvCxnSpPr/>
      </xdr:nvCxnSpPr>
      <xdr:spPr>
        <a:xfrm flipV="1">
          <a:off x="13004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2" name="円/楕円 261"/>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3"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4" name="円/楕円 263"/>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65" name="テキスト ボックス 264"/>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6" name="円/楕円 265"/>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7" name="テキスト ボックス 266"/>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0" name="円/楕円 269"/>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1" name="テキスト ボックス 270"/>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補助費等については、類似団体平均を</a:t>
          </a:r>
          <a:r>
            <a:rPr kumimoji="1" lang="ja-JP" altLang="en-US" sz="1300" b="0" i="0" baseline="0">
              <a:solidFill>
                <a:schemeClr val="dk1"/>
              </a:solidFill>
              <a:effectLst/>
              <a:latin typeface="+mn-lt"/>
              <a:ea typeface="+mn-ea"/>
              <a:cs typeface="+mn-cs"/>
            </a:rPr>
            <a:t>３．２</a:t>
          </a:r>
          <a:r>
            <a:rPr kumimoji="1" lang="ja-JP" altLang="ja-JP" sz="1300" b="0" i="0" baseline="0">
              <a:solidFill>
                <a:schemeClr val="dk1"/>
              </a:solidFill>
              <a:effectLst/>
              <a:latin typeface="+mn-lt"/>
              <a:ea typeface="+mn-ea"/>
              <a:cs typeface="+mn-cs"/>
            </a:rPr>
            <a:t>ポイント上回っており、対前年度では</a:t>
          </a:r>
          <a:r>
            <a:rPr kumimoji="1" lang="ja-JP" altLang="en-US" sz="1300" b="0" i="0" baseline="0">
              <a:solidFill>
                <a:schemeClr val="dk1"/>
              </a:solidFill>
              <a:effectLst/>
              <a:latin typeface="+mn-lt"/>
              <a:ea typeface="+mn-ea"/>
              <a:cs typeface="+mn-cs"/>
            </a:rPr>
            <a:t>１</a:t>
          </a:r>
          <a:r>
            <a:rPr kumimoji="1" lang="ja-JP" altLang="ja-JP" sz="1300" b="0" i="0" baseline="0">
              <a:solidFill>
                <a:schemeClr val="dk1"/>
              </a:solidFill>
              <a:effectLst/>
              <a:latin typeface="+mn-lt"/>
              <a:ea typeface="+mn-ea"/>
              <a:cs typeface="+mn-cs"/>
            </a:rPr>
            <a:t>．２ポイント</a:t>
          </a:r>
          <a:r>
            <a:rPr kumimoji="1" lang="ja-JP" altLang="en-US" sz="1300" b="0" i="0" baseline="0">
              <a:solidFill>
                <a:schemeClr val="dk1"/>
              </a:solidFill>
              <a:effectLst/>
              <a:latin typeface="+mn-lt"/>
              <a:ea typeface="+mn-ea"/>
              <a:cs typeface="+mn-cs"/>
            </a:rPr>
            <a:t>増加と、全体として微増傾向にある。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背景として分母となる経常一般財源等が減少傾向にあることもあるが、平成２８年度は当年度をもって解散となった一部組合である山県郡西部衛生組合の中継基地化に係る改修負担金の増によるところが大きい。</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17272</xdr:rowOff>
    </xdr:to>
    <xdr:cxnSp macro="">
      <xdr:nvCxnSpPr>
        <xdr:cNvPr id="301" name="直線コネクタ 300"/>
        <xdr:cNvCxnSpPr/>
      </xdr:nvCxnSpPr>
      <xdr:spPr>
        <a:xfrm>
          <a:off x="15671800" y="6477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133858</xdr:rowOff>
    </xdr:to>
    <xdr:cxnSp macro="">
      <xdr:nvCxnSpPr>
        <xdr:cNvPr id="304" name="直線コネクタ 303"/>
        <xdr:cNvCxnSpPr/>
      </xdr:nvCxnSpPr>
      <xdr:spPr>
        <a:xfrm>
          <a:off x="14782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124714</xdr:rowOff>
    </xdr:to>
    <xdr:cxnSp macro="">
      <xdr:nvCxnSpPr>
        <xdr:cNvPr id="307" name="直線コネクタ 306"/>
        <xdr:cNvCxnSpPr/>
      </xdr:nvCxnSpPr>
      <xdr:spPr>
        <a:xfrm>
          <a:off x="13893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69850</xdr:rowOff>
    </xdr:to>
    <xdr:cxnSp macro="">
      <xdr:nvCxnSpPr>
        <xdr:cNvPr id="310" name="直線コネクタ 309"/>
        <xdr:cNvCxnSpPr/>
      </xdr:nvCxnSpPr>
      <xdr:spPr>
        <a:xfrm>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0" name="円/楕円 319"/>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1"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2" name="円/楕円 32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3" name="テキスト ボックス 32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4" name="円/楕円 32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5" name="テキスト ボックス 32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6" name="円/楕円 32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7" name="テキスト ボックス 32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8" name="円/楕円 32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29" name="テキスト ボックス 32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a:t>
          </a:r>
          <a:r>
            <a:rPr kumimoji="1" lang="ja-JP" altLang="en-US" sz="1300" b="0" i="0" baseline="0">
              <a:solidFill>
                <a:sysClr val="windowText" lastClr="000000"/>
              </a:solidFill>
              <a:effectLst/>
              <a:latin typeface="+mn-lt"/>
              <a:ea typeface="+mn-ea"/>
              <a:cs typeface="+mn-cs"/>
            </a:rPr>
            <a:t>前回より０．１ポイント増加している</a:t>
          </a:r>
          <a:r>
            <a:rPr kumimoji="1" lang="ja-JP" altLang="ja-JP" sz="1300" b="0" i="0" baseline="0">
              <a:solidFill>
                <a:sysClr val="windowText" lastClr="000000"/>
              </a:solidFill>
              <a:effectLst/>
              <a:latin typeface="+mn-lt"/>
              <a:ea typeface="+mn-ea"/>
              <a:cs typeface="+mn-cs"/>
            </a:rPr>
            <a:t>。近年大型の整備事業が集中</a:t>
          </a:r>
          <a:r>
            <a:rPr kumimoji="1" lang="ja-JP" altLang="en-US" sz="1300" b="0" i="0" baseline="0">
              <a:solidFill>
                <a:sysClr val="windowText" lastClr="000000"/>
              </a:solidFill>
              <a:effectLst/>
              <a:latin typeface="+mn-lt"/>
              <a:ea typeface="+mn-ea"/>
              <a:cs typeface="+mn-cs"/>
            </a:rPr>
            <a:t>し</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今後順次償還が始まるため、</a:t>
          </a:r>
          <a:r>
            <a:rPr kumimoji="1" lang="ja-JP" altLang="ja-JP" sz="1300" b="0" i="0" baseline="0">
              <a:solidFill>
                <a:sysClr val="windowText" lastClr="000000"/>
              </a:solidFill>
              <a:effectLst/>
              <a:latin typeface="+mn-lt"/>
              <a:ea typeface="+mn-ea"/>
              <a:cs typeface="+mn-cs"/>
            </a:rPr>
            <a:t>後年は上昇することが予測されるが、第２次安芸太田町行財政改革</a:t>
          </a:r>
          <a:r>
            <a:rPr kumimoji="1" lang="ja-JP" altLang="en-US" sz="1300" b="0" i="0" baseline="0">
              <a:solidFill>
                <a:sysClr val="windowText" lastClr="000000"/>
              </a:solidFill>
              <a:effectLst/>
              <a:latin typeface="+mn-lt"/>
              <a:ea typeface="+mn-ea"/>
              <a:cs typeface="+mn-cs"/>
            </a:rPr>
            <a:t>大綱</a:t>
          </a:r>
          <a:r>
            <a:rPr kumimoji="1" lang="ja-JP" altLang="ja-JP" sz="1300" b="0" i="0" baseline="0">
              <a:solidFill>
                <a:sysClr val="windowText" lastClr="000000"/>
              </a:solidFill>
              <a:effectLst/>
              <a:latin typeface="+mn-lt"/>
              <a:ea typeface="+mn-ea"/>
              <a:cs typeface="+mn-cs"/>
            </a:rPr>
            <a:t>に基づき、計画的な起債借入と、償還額に見合った施策展開をし、地方債の新規発行を伴う普通建設事業を抑制する。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77</xdr:row>
      <xdr:rowOff>16511</xdr:rowOff>
    </xdr:to>
    <xdr:cxnSp macro="">
      <xdr:nvCxnSpPr>
        <xdr:cNvPr id="361" name="直線コネクタ 360"/>
        <xdr:cNvCxnSpPr/>
      </xdr:nvCxnSpPr>
      <xdr:spPr>
        <a:xfrm>
          <a:off x="3987800" y="13214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xdr:rowOff>
    </xdr:from>
    <xdr:to>
      <xdr:col>5</xdr:col>
      <xdr:colOff>549275</xdr:colOff>
      <xdr:row>77</xdr:row>
      <xdr:rowOff>35561</xdr:rowOff>
    </xdr:to>
    <xdr:cxnSp macro="">
      <xdr:nvCxnSpPr>
        <xdr:cNvPr id="364" name="直線コネクタ 363"/>
        <xdr:cNvCxnSpPr/>
      </xdr:nvCxnSpPr>
      <xdr:spPr>
        <a:xfrm flipV="1">
          <a:off x="3098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66039</xdr:rowOff>
    </xdr:to>
    <xdr:cxnSp macro="">
      <xdr:nvCxnSpPr>
        <xdr:cNvPr id="367" name="直線コネクタ 366"/>
        <xdr:cNvCxnSpPr/>
      </xdr:nvCxnSpPr>
      <xdr:spPr>
        <a:xfrm flipV="1">
          <a:off x="2209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115570</xdr:rowOff>
    </xdr:to>
    <xdr:cxnSp macro="">
      <xdr:nvCxnSpPr>
        <xdr:cNvPr id="370" name="直線コネクタ 369"/>
        <xdr:cNvCxnSpPr/>
      </xdr:nvCxnSpPr>
      <xdr:spPr>
        <a:xfrm flipV="1">
          <a:off x="1320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133350</xdr:rowOff>
    </xdr:from>
    <xdr:to>
      <xdr:col>5</xdr:col>
      <xdr:colOff>600075</xdr:colOff>
      <xdr:row>77</xdr:row>
      <xdr:rowOff>63500</xdr:rowOff>
    </xdr:to>
    <xdr:sp macro="" textlink="">
      <xdr:nvSpPr>
        <xdr:cNvPr id="382" name="円/楕円 381"/>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83" name="テキスト ボックス 382"/>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4" name="円/楕円 383"/>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5" name="テキスト ボックス 384"/>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6" name="円/楕円 385"/>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7" name="テキスト ボックス 386"/>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8" name="円/楕円 38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89" name="テキスト ボックス 38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公債費以外の経費については、類似団体平均と同じであり、対前年度は１．３ポイント増加と、増加</a:t>
          </a:r>
          <a:r>
            <a:rPr kumimoji="1" lang="ja-JP" altLang="en-US" sz="1300">
              <a:solidFill>
                <a:sysClr val="windowText" lastClr="000000"/>
              </a:solidFill>
              <a:latin typeface="ＭＳ Ｐゴシック"/>
            </a:rPr>
            <a:t>傾向にある。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149861</xdr:rowOff>
    </xdr:to>
    <xdr:cxnSp macro="">
      <xdr:nvCxnSpPr>
        <xdr:cNvPr id="422" name="直線コネクタ 421"/>
        <xdr:cNvCxnSpPr/>
      </xdr:nvCxnSpPr>
      <xdr:spPr>
        <a:xfrm>
          <a:off x="15671800" y="133019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100330</xdr:rowOff>
    </xdr:to>
    <xdr:cxnSp macro="">
      <xdr:nvCxnSpPr>
        <xdr:cNvPr id="425" name="直線コネクタ 424"/>
        <xdr:cNvCxnSpPr/>
      </xdr:nvCxnSpPr>
      <xdr:spPr>
        <a:xfrm>
          <a:off x="14782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77</xdr:row>
      <xdr:rowOff>1270</xdr:rowOff>
    </xdr:to>
    <xdr:cxnSp macro="">
      <xdr:nvCxnSpPr>
        <xdr:cNvPr id="428" name="直線コネクタ 427"/>
        <xdr:cNvCxnSpPr/>
      </xdr:nvCxnSpPr>
      <xdr:spPr>
        <a:xfrm>
          <a:off x="13893800" y="13107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77470</xdr:rowOff>
    </xdr:to>
    <xdr:cxnSp macro="">
      <xdr:nvCxnSpPr>
        <xdr:cNvPr id="431" name="直線コネクタ 430"/>
        <xdr:cNvCxnSpPr/>
      </xdr:nvCxnSpPr>
      <xdr:spPr>
        <a:xfrm>
          <a:off x="13004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1" name="円/楕円 440"/>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2"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44" name="テキスト ボックス 44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5" name="円/楕円 444"/>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6" name="テキスト ボックス 445"/>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7" name="円/楕円 44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8" name="テキスト ボックス 44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49" name="円/楕円 448"/>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100347</xdr:rowOff>
    </xdr:from>
    <xdr:ext cx="762000" cy="259045"/>
    <xdr:sp macro="" textlink="">
      <xdr:nvSpPr>
        <xdr:cNvPr id="450" name="テキスト ボックス 449"/>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広島県安芸太田町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63023</xdr:rowOff>
    </xdr:from>
    <xdr:to>
      <xdr:col>4</xdr:col>
      <xdr:colOff>1117600</xdr:colOff>
      <xdr:row>13</xdr:row>
      <xdr:rowOff>80350</xdr:rowOff>
    </xdr:to>
    <xdr:cxnSp macro="">
      <xdr:nvCxnSpPr>
        <xdr:cNvPr id="50" name="直線コネクタ 49"/>
        <xdr:cNvCxnSpPr/>
      </xdr:nvCxnSpPr>
      <xdr:spPr bwMode="auto">
        <a:xfrm flipV="1">
          <a:off x="5003800" y="2339498"/>
          <a:ext cx="647700" cy="1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69690</xdr:rowOff>
    </xdr:from>
    <xdr:to>
      <xdr:col>4</xdr:col>
      <xdr:colOff>469900</xdr:colOff>
      <xdr:row>13</xdr:row>
      <xdr:rowOff>80350</xdr:rowOff>
    </xdr:to>
    <xdr:cxnSp macro="">
      <xdr:nvCxnSpPr>
        <xdr:cNvPr id="53" name="直線コネクタ 52"/>
        <xdr:cNvCxnSpPr/>
      </xdr:nvCxnSpPr>
      <xdr:spPr bwMode="auto">
        <a:xfrm>
          <a:off x="4305300" y="2346165"/>
          <a:ext cx="698500" cy="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69690</xdr:rowOff>
    </xdr:from>
    <xdr:to>
      <xdr:col>3</xdr:col>
      <xdr:colOff>904875</xdr:colOff>
      <xdr:row>13</xdr:row>
      <xdr:rowOff>161541</xdr:rowOff>
    </xdr:to>
    <xdr:cxnSp macro="">
      <xdr:nvCxnSpPr>
        <xdr:cNvPr id="56" name="直線コネクタ 55"/>
        <xdr:cNvCxnSpPr/>
      </xdr:nvCxnSpPr>
      <xdr:spPr bwMode="auto">
        <a:xfrm flipV="1">
          <a:off x="3606800" y="2346165"/>
          <a:ext cx="698500" cy="9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131747</xdr:rowOff>
    </xdr:from>
    <xdr:to>
      <xdr:col>3</xdr:col>
      <xdr:colOff>206375</xdr:colOff>
      <xdr:row>13</xdr:row>
      <xdr:rowOff>161541</xdr:rowOff>
    </xdr:to>
    <xdr:cxnSp macro="">
      <xdr:nvCxnSpPr>
        <xdr:cNvPr id="59" name="直線コネクタ 58"/>
        <xdr:cNvCxnSpPr/>
      </xdr:nvCxnSpPr>
      <xdr:spPr bwMode="auto">
        <a:xfrm>
          <a:off x="2908300" y="2408222"/>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12223</xdr:rowOff>
    </xdr:from>
    <xdr:to>
      <xdr:col>5</xdr:col>
      <xdr:colOff>34925</xdr:colOff>
      <xdr:row>13</xdr:row>
      <xdr:rowOff>113823</xdr:rowOff>
    </xdr:to>
    <xdr:sp macro="" textlink="">
      <xdr:nvSpPr>
        <xdr:cNvPr id="69" name="円/楕円 68"/>
        <xdr:cNvSpPr/>
      </xdr:nvSpPr>
      <xdr:spPr bwMode="auto">
        <a:xfrm>
          <a:off x="5600700" y="228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28750</xdr:rowOff>
    </xdr:from>
    <xdr:ext cx="762000" cy="259045"/>
    <xdr:sp macro="" textlink="">
      <xdr:nvSpPr>
        <xdr:cNvPr id="70" name="人口1人当たり決算額の推移該当値テキスト130"/>
        <xdr:cNvSpPr txBox="1"/>
      </xdr:nvSpPr>
      <xdr:spPr>
        <a:xfrm>
          <a:off x="5740400" y="213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209,646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29550</xdr:rowOff>
    </xdr:from>
    <xdr:to>
      <xdr:col>4</xdr:col>
      <xdr:colOff>520700</xdr:colOff>
      <xdr:row>13</xdr:row>
      <xdr:rowOff>131150</xdr:rowOff>
    </xdr:to>
    <xdr:sp macro="" textlink="">
      <xdr:nvSpPr>
        <xdr:cNvPr id="71" name="円/楕円 70"/>
        <xdr:cNvSpPr/>
      </xdr:nvSpPr>
      <xdr:spPr bwMode="auto">
        <a:xfrm>
          <a:off x="4953000" y="230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141327</xdr:rowOff>
    </xdr:from>
    <xdr:ext cx="736600" cy="259045"/>
    <xdr:sp macro="" textlink="">
      <xdr:nvSpPr>
        <xdr:cNvPr id="72" name="テキスト ボックス 71"/>
        <xdr:cNvSpPr txBox="1"/>
      </xdr:nvSpPr>
      <xdr:spPr>
        <a:xfrm>
          <a:off x="4622800" y="207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207,372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18890</xdr:rowOff>
    </xdr:from>
    <xdr:to>
      <xdr:col>3</xdr:col>
      <xdr:colOff>955675</xdr:colOff>
      <xdr:row>13</xdr:row>
      <xdr:rowOff>120490</xdr:rowOff>
    </xdr:to>
    <xdr:sp macro="" textlink="">
      <xdr:nvSpPr>
        <xdr:cNvPr id="73" name="円/楕円 72"/>
        <xdr:cNvSpPr/>
      </xdr:nvSpPr>
      <xdr:spPr bwMode="auto">
        <a:xfrm>
          <a:off x="4254500" y="229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130667</xdr:rowOff>
    </xdr:from>
    <xdr:ext cx="762000" cy="259045"/>
    <xdr:sp macro="" textlink="">
      <xdr:nvSpPr>
        <xdr:cNvPr id="74" name="テキスト ボックス 73"/>
        <xdr:cNvSpPr txBox="1"/>
      </xdr:nvSpPr>
      <xdr:spPr>
        <a:xfrm>
          <a:off x="3924300" y="206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110741</xdr:rowOff>
    </xdr:from>
    <xdr:to>
      <xdr:col>3</xdr:col>
      <xdr:colOff>257175</xdr:colOff>
      <xdr:row>14</xdr:row>
      <xdr:rowOff>40891</xdr:rowOff>
    </xdr:to>
    <xdr:sp macro="" textlink="">
      <xdr:nvSpPr>
        <xdr:cNvPr id="75" name="円/楕円 74"/>
        <xdr:cNvSpPr/>
      </xdr:nvSpPr>
      <xdr:spPr bwMode="auto">
        <a:xfrm>
          <a:off x="3556000" y="23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51068</xdr:rowOff>
    </xdr:from>
    <xdr:ext cx="762000" cy="259045"/>
    <xdr:sp macro="" textlink="">
      <xdr:nvSpPr>
        <xdr:cNvPr id="76" name="テキスト ボックス 75"/>
        <xdr:cNvSpPr txBox="1"/>
      </xdr:nvSpPr>
      <xdr:spPr>
        <a:xfrm>
          <a:off x="3225800" y="21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196,717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80947</xdr:rowOff>
    </xdr:from>
    <xdr:to>
      <xdr:col>2</xdr:col>
      <xdr:colOff>692150</xdr:colOff>
      <xdr:row>14</xdr:row>
      <xdr:rowOff>11097</xdr:rowOff>
    </xdr:to>
    <xdr:sp macro="" textlink="">
      <xdr:nvSpPr>
        <xdr:cNvPr id="77" name="円/楕円 76"/>
        <xdr:cNvSpPr/>
      </xdr:nvSpPr>
      <xdr:spPr bwMode="auto">
        <a:xfrm>
          <a:off x="2857500" y="235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21274</xdr:rowOff>
    </xdr:from>
    <xdr:ext cx="762000" cy="259045"/>
    <xdr:sp macro="" textlink="">
      <xdr:nvSpPr>
        <xdr:cNvPr id="78" name="テキスト ボックス 77"/>
        <xdr:cNvSpPr txBox="1"/>
      </xdr:nvSpPr>
      <xdr:spPr>
        <a:xfrm>
          <a:off x="2527300" y="212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147174</xdr:rowOff>
    </xdr:from>
    <xdr:to>
      <xdr:col>4</xdr:col>
      <xdr:colOff>1117600</xdr:colOff>
      <xdr:row>35</xdr:row>
      <xdr:rowOff>212668</xdr:rowOff>
    </xdr:to>
    <xdr:cxnSp macro="">
      <xdr:nvCxnSpPr>
        <xdr:cNvPr id="112" name="直線コネクタ 111"/>
        <xdr:cNvCxnSpPr/>
      </xdr:nvCxnSpPr>
      <xdr:spPr bwMode="auto">
        <a:xfrm>
          <a:off x="5003800" y="6414624"/>
          <a:ext cx="647700" cy="40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44152</xdr:rowOff>
    </xdr:from>
    <xdr:to>
      <xdr:col>4</xdr:col>
      <xdr:colOff>469900</xdr:colOff>
      <xdr:row>34</xdr:row>
      <xdr:rowOff>147174</xdr:rowOff>
    </xdr:to>
    <xdr:cxnSp macro="">
      <xdr:nvCxnSpPr>
        <xdr:cNvPr id="115" name="直線コネクタ 114"/>
        <xdr:cNvCxnSpPr/>
      </xdr:nvCxnSpPr>
      <xdr:spPr bwMode="auto">
        <a:xfrm>
          <a:off x="4305300" y="6311602"/>
          <a:ext cx="698500" cy="10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30912</xdr:rowOff>
    </xdr:from>
    <xdr:to>
      <xdr:col>3</xdr:col>
      <xdr:colOff>904875</xdr:colOff>
      <xdr:row>34</xdr:row>
      <xdr:rowOff>44152</xdr:rowOff>
    </xdr:to>
    <xdr:cxnSp macro="">
      <xdr:nvCxnSpPr>
        <xdr:cNvPr id="118" name="直線コネクタ 117"/>
        <xdr:cNvCxnSpPr/>
      </xdr:nvCxnSpPr>
      <xdr:spPr bwMode="auto">
        <a:xfrm>
          <a:off x="3606800" y="6298362"/>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311042</xdr:rowOff>
    </xdr:from>
    <xdr:to>
      <xdr:col>3</xdr:col>
      <xdr:colOff>206375</xdr:colOff>
      <xdr:row>34</xdr:row>
      <xdr:rowOff>30912</xdr:rowOff>
    </xdr:to>
    <xdr:cxnSp macro="">
      <xdr:nvCxnSpPr>
        <xdr:cNvPr id="121" name="直線コネクタ 120"/>
        <xdr:cNvCxnSpPr/>
      </xdr:nvCxnSpPr>
      <xdr:spPr bwMode="auto">
        <a:xfrm>
          <a:off x="2908300" y="6235592"/>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161868</xdr:rowOff>
    </xdr:from>
    <xdr:to>
      <xdr:col>5</xdr:col>
      <xdr:colOff>34925</xdr:colOff>
      <xdr:row>35</xdr:row>
      <xdr:rowOff>263468</xdr:rowOff>
    </xdr:to>
    <xdr:sp macro="" textlink="">
      <xdr:nvSpPr>
        <xdr:cNvPr id="131" name="円/楕円 130"/>
        <xdr:cNvSpPr/>
      </xdr:nvSpPr>
      <xdr:spPr bwMode="auto">
        <a:xfrm>
          <a:off x="5600700" y="67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6945</xdr:rowOff>
    </xdr:from>
    <xdr:ext cx="762000" cy="259045"/>
    <xdr:sp macro="" textlink="">
      <xdr:nvSpPr>
        <xdr:cNvPr id="132" name="人口1人当たり決算額の推移該当値テキスト445"/>
        <xdr:cNvSpPr txBox="1"/>
      </xdr:nvSpPr>
      <xdr:spPr>
        <a:xfrm>
          <a:off x="57404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96374</xdr:rowOff>
    </xdr:from>
    <xdr:to>
      <xdr:col>4</xdr:col>
      <xdr:colOff>520700</xdr:colOff>
      <xdr:row>34</xdr:row>
      <xdr:rowOff>197974</xdr:rowOff>
    </xdr:to>
    <xdr:sp macro="" textlink="">
      <xdr:nvSpPr>
        <xdr:cNvPr id="133" name="円/楕円 132"/>
        <xdr:cNvSpPr/>
      </xdr:nvSpPr>
      <xdr:spPr bwMode="auto">
        <a:xfrm>
          <a:off x="4953000" y="63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208151</xdr:rowOff>
    </xdr:from>
    <xdr:ext cx="736600" cy="259045"/>
    <xdr:sp macro="" textlink="">
      <xdr:nvSpPr>
        <xdr:cNvPr id="134" name="テキスト ボックス 133"/>
        <xdr:cNvSpPr txBox="1"/>
      </xdr:nvSpPr>
      <xdr:spPr>
        <a:xfrm>
          <a:off x="4622800" y="613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336252</xdr:rowOff>
    </xdr:from>
    <xdr:to>
      <xdr:col>3</xdr:col>
      <xdr:colOff>955675</xdr:colOff>
      <xdr:row>34</xdr:row>
      <xdr:rowOff>94952</xdr:rowOff>
    </xdr:to>
    <xdr:sp macro="" textlink="">
      <xdr:nvSpPr>
        <xdr:cNvPr id="135" name="円/楕円 134"/>
        <xdr:cNvSpPr/>
      </xdr:nvSpPr>
      <xdr:spPr bwMode="auto">
        <a:xfrm>
          <a:off x="42545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105129</xdr:rowOff>
    </xdr:from>
    <xdr:ext cx="762000" cy="259045"/>
    <xdr:sp macro="" textlink="">
      <xdr:nvSpPr>
        <xdr:cNvPr id="136" name="テキスト ボックス 135"/>
        <xdr:cNvSpPr txBox="1"/>
      </xdr:nvSpPr>
      <xdr:spPr>
        <a:xfrm>
          <a:off x="3924300" y="60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323012</xdr:rowOff>
    </xdr:from>
    <xdr:to>
      <xdr:col>3</xdr:col>
      <xdr:colOff>257175</xdr:colOff>
      <xdr:row>34</xdr:row>
      <xdr:rowOff>81712</xdr:rowOff>
    </xdr:to>
    <xdr:sp macro="" textlink="">
      <xdr:nvSpPr>
        <xdr:cNvPr id="137" name="円/楕円 136"/>
        <xdr:cNvSpPr/>
      </xdr:nvSpPr>
      <xdr:spPr bwMode="auto">
        <a:xfrm>
          <a:off x="35560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91889</xdr:rowOff>
    </xdr:from>
    <xdr:ext cx="762000" cy="259045"/>
    <xdr:sp macro="" textlink="">
      <xdr:nvSpPr>
        <xdr:cNvPr id="138" name="テキスト ボックス 137"/>
        <xdr:cNvSpPr txBox="1"/>
      </xdr:nvSpPr>
      <xdr:spPr>
        <a:xfrm>
          <a:off x="3225800" y="60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260242</xdr:rowOff>
    </xdr:from>
    <xdr:to>
      <xdr:col>2</xdr:col>
      <xdr:colOff>692150</xdr:colOff>
      <xdr:row>34</xdr:row>
      <xdr:rowOff>18942</xdr:rowOff>
    </xdr:to>
    <xdr:sp macro="" textlink="">
      <xdr:nvSpPr>
        <xdr:cNvPr id="139" name="円/楕円 138"/>
        <xdr:cNvSpPr/>
      </xdr:nvSpPr>
      <xdr:spPr bwMode="auto">
        <a:xfrm>
          <a:off x="2857500" y="618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29119</xdr:rowOff>
    </xdr:from>
    <xdr:ext cx="762000" cy="259045"/>
    <xdr:sp macro="" textlink="">
      <xdr:nvSpPr>
        <xdr:cNvPr id="140" name="テキスト ボックス 139"/>
        <xdr:cNvSpPr txBox="1"/>
      </xdr:nvSpPr>
      <xdr:spPr>
        <a:xfrm>
          <a:off x="2527300" y="59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155191</xdr:rowOff>
    </xdr:from>
    <xdr:to>
      <xdr:col>6</xdr:col>
      <xdr:colOff>511175</xdr:colOff>
      <xdr:row>31</xdr:row>
      <xdr:rowOff>23070</xdr:rowOff>
    </xdr:to>
    <xdr:cxnSp macro="">
      <xdr:nvCxnSpPr>
        <xdr:cNvPr id="63" name="直線コネクタ 62"/>
        <xdr:cNvCxnSpPr/>
      </xdr:nvCxnSpPr>
      <xdr:spPr>
        <a:xfrm flipV="1">
          <a:off x="3797300" y="5298691"/>
          <a:ext cx="8382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23070</xdr:rowOff>
    </xdr:from>
    <xdr:to>
      <xdr:col>5</xdr:col>
      <xdr:colOff>358775</xdr:colOff>
      <xdr:row>31</xdr:row>
      <xdr:rowOff>68366</xdr:rowOff>
    </xdr:to>
    <xdr:cxnSp macro="">
      <xdr:nvCxnSpPr>
        <xdr:cNvPr id="66" name="直線コネクタ 65"/>
        <xdr:cNvCxnSpPr/>
      </xdr:nvCxnSpPr>
      <xdr:spPr>
        <a:xfrm flipV="1">
          <a:off x="2908300" y="5338020"/>
          <a:ext cx="8890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68366</xdr:rowOff>
    </xdr:from>
    <xdr:to>
      <xdr:col>4</xdr:col>
      <xdr:colOff>155575</xdr:colOff>
      <xdr:row>31</xdr:row>
      <xdr:rowOff>125004</xdr:rowOff>
    </xdr:to>
    <xdr:cxnSp macro="">
      <xdr:nvCxnSpPr>
        <xdr:cNvPr id="69" name="直線コネクタ 68"/>
        <xdr:cNvCxnSpPr/>
      </xdr:nvCxnSpPr>
      <xdr:spPr>
        <a:xfrm flipV="1">
          <a:off x="2019300" y="5383316"/>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89952</xdr:rowOff>
    </xdr:from>
    <xdr:to>
      <xdr:col>2</xdr:col>
      <xdr:colOff>638175</xdr:colOff>
      <xdr:row>31</xdr:row>
      <xdr:rowOff>125004</xdr:rowOff>
    </xdr:to>
    <xdr:cxnSp macro="">
      <xdr:nvCxnSpPr>
        <xdr:cNvPr id="72" name="直線コネクタ 71"/>
        <xdr:cNvCxnSpPr/>
      </xdr:nvCxnSpPr>
      <xdr:spPr>
        <a:xfrm>
          <a:off x="1130300" y="540490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104391</xdr:rowOff>
    </xdr:from>
    <xdr:to>
      <xdr:col>6</xdr:col>
      <xdr:colOff>561975</xdr:colOff>
      <xdr:row>31</xdr:row>
      <xdr:rowOff>34541</xdr:rowOff>
    </xdr:to>
    <xdr:sp macro="" textlink="">
      <xdr:nvSpPr>
        <xdr:cNvPr id="82" name="円/楕円 81"/>
        <xdr:cNvSpPr/>
      </xdr:nvSpPr>
      <xdr:spPr>
        <a:xfrm>
          <a:off x="4584700" y="52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57418</xdr:rowOff>
    </xdr:from>
    <xdr:ext cx="599010" cy="259045"/>
    <xdr:sp macro="" textlink="">
      <xdr:nvSpPr>
        <xdr:cNvPr id="83" name="人件費該当値テキスト"/>
        <xdr:cNvSpPr txBox="1"/>
      </xdr:nvSpPr>
      <xdr:spPr>
        <a:xfrm>
          <a:off x="4686300" y="52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196,577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143720</xdr:rowOff>
    </xdr:from>
    <xdr:to>
      <xdr:col>5</xdr:col>
      <xdr:colOff>409575</xdr:colOff>
      <xdr:row>31</xdr:row>
      <xdr:rowOff>73870</xdr:rowOff>
    </xdr:to>
    <xdr:sp macro="" textlink="">
      <xdr:nvSpPr>
        <xdr:cNvPr id="84" name="円/楕円 83"/>
        <xdr:cNvSpPr/>
      </xdr:nvSpPr>
      <xdr:spPr>
        <a:xfrm>
          <a:off x="3746500" y="5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90397</xdr:rowOff>
    </xdr:from>
    <xdr:ext cx="599010" cy="259045"/>
    <xdr:sp macro="" textlink="">
      <xdr:nvSpPr>
        <xdr:cNvPr id="85" name="テキスト ボックス 84"/>
        <xdr:cNvSpPr txBox="1"/>
      </xdr:nvSpPr>
      <xdr:spPr>
        <a:xfrm>
          <a:off x="3497794" y="50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192,964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17566</xdr:rowOff>
    </xdr:from>
    <xdr:to>
      <xdr:col>4</xdr:col>
      <xdr:colOff>206375</xdr:colOff>
      <xdr:row>31</xdr:row>
      <xdr:rowOff>119166</xdr:rowOff>
    </xdr:to>
    <xdr:sp macro="" textlink="">
      <xdr:nvSpPr>
        <xdr:cNvPr id="86" name="円/楕円 85"/>
        <xdr:cNvSpPr/>
      </xdr:nvSpPr>
      <xdr:spPr>
        <a:xfrm>
          <a:off x="2857500" y="53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135693</xdr:rowOff>
    </xdr:from>
    <xdr:ext cx="599010" cy="259045"/>
    <xdr:sp macro="" textlink="">
      <xdr:nvSpPr>
        <xdr:cNvPr id="87" name="テキスト ボックス 86"/>
        <xdr:cNvSpPr txBox="1"/>
      </xdr:nvSpPr>
      <xdr:spPr>
        <a:xfrm>
          <a:off x="2608794" y="510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74204</xdr:rowOff>
    </xdr:from>
    <xdr:to>
      <xdr:col>3</xdr:col>
      <xdr:colOff>3175</xdr:colOff>
      <xdr:row>32</xdr:row>
      <xdr:rowOff>4354</xdr:rowOff>
    </xdr:to>
    <xdr:sp macro="" textlink="">
      <xdr:nvSpPr>
        <xdr:cNvPr id="88" name="円/楕円 87"/>
        <xdr:cNvSpPr/>
      </xdr:nvSpPr>
      <xdr:spPr>
        <a:xfrm>
          <a:off x="1968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20881</xdr:rowOff>
    </xdr:from>
    <xdr:ext cx="599010" cy="259045"/>
    <xdr:sp macro="" textlink="">
      <xdr:nvSpPr>
        <xdr:cNvPr id="89" name="テキスト ボックス 88"/>
        <xdr:cNvSpPr txBox="1"/>
      </xdr:nvSpPr>
      <xdr:spPr>
        <a:xfrm>
          <a:off x="1719794" y="51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39152</xdr:rowOff>
    </xdr:from>
    <xdr:to>
      <xdr:col>1</xdr:col>
      <xdr:colOff>485775</xdr:colOff>
      <xdr:row>31</xdr:row>
      <xdr:rowOff>140752</xdr:rowOff>
    </xdr:to>
    <xdr:sp macro="" textlink="">
      <xdr:nvSpPr>
        <xdr:cNvPr id="90" name="円/楕円 89"/>
        <xdr:cNvSpPr/>
      </xdr:nvSpPr>
      <xdr:spPr>
        <a:xfrm>
          <a:off x="1079500" y="53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157279</xdr:rowOff>
    </xdr:from>
    <xdr:ext cx="599010" cy="259045"/>
    <xdr:sp macro="" textlink="">
      <xdr:nvSpPr>
        <xdr:cNvPr id="91" name="テキスト ボックス 90"/>
        <xdr:cNvSpPr txBox="1"/>
      </xdr:nvSpPr>
      <xdr:spPr>
        <a:xfrm>
          <a:off x="830794" y="512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14729</xdr:rowOff>
    </xdr:from>
    <xdr:to>
      <xdr:col>6</xdr:col>
      <xdr:colOff>511175</xdr:colOff>
      <xdr:row>54</xdr:row>
      <xdr:rowOff>119917</xdr:rowOff>
    </xdr:to>
    <xdr:cxnSp macro="">
      <xdr:nvCxnSpPr>
        <xdr:cNvPr id="118" name="直線コネクタ 117"/>
        <xdr:cNvCxnSpPr/>
      </xdr:nvCxnSpPr>
      <xdr:spPr>
        <a:xfrm flipV="1">
          <a:off x="3797300" y="9273029"/>
          <a:ext cx="8382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119917</xdr:rowOff>
    </xdr:from>
    <xdr:to>
      <xdr:col>5</xdr:col>
      <xdr:colOff>358775</xdr:colOff>
      <xdr:row>54</xdr:row>
      <xdr:rowOff>144976</xdr:rowOff>
    </xdr:to>
    <xdr:cxnSp macro="">
      <xdr:nvCxnSpPr>
        <xdr:cNvPr id="121" name="直線コネクタ 120"/>
        <xdr:cNvCxnSpPr/>
      </xdr:nvCxnSpPr>
      <xdr:spPr>
        <a:xfrm flipV="1">
          <a:off x="2908300" y="9378217"/>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133610</xdr:rowOff>
    </xdr:from>
    <xdr:to>
      <xdr:col>4</xdr:col>
      <xdr:colOff>155575</xdr:colOff>
      <xdr:row>54</xdr:row>
      <xdr:rowOff>144976</xdr:rowOff>
    </xdr:to>
    <xdr:cxnSp macro="">
      <xdr:nvCxnSpPr>
        <xdr:cNvPr id="124" name="直線コネクタ 123"/>
        <xdr:cNvCxnSpPr/>
      </xdr:nvCxnSpPr>
      <xdr:spPr>
        <a:xfrm>
          <a:off x="2019300" y="9391910"/>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133610</xdr:rowOff>
    </xdr:from>
    <xdr:to>
      <xdr:col>2</xdr:col>
      <xdr:colOff>638175</xdr:colOff>
      <xdr:row>55</xdr:row>
      <xdr:rowOff>13143</xdr:rowOff>
    </xdr:to>
    <xdr:cxnSp macro="">
      <xdr:nvCxnSpPr>
        <xdr:cNvPr id="127" name="直線コネクタ 126"/>
        <xdr:cNvCxnSpPr/>
      </xdr:nvCxnSpPr>
      <xdr:spPr>
        <a:xfrm flipV="1">
          <a:off x="1130300" y="9391910"/>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135379</xdr:rowOff>
    </xdr:from>
    <xdr:to>
      <xdr:col>6</xdr:col>
      <xdr:colOff>561975</xdr:colOff>
      <xdr:row>54</xdr:row>
      <xdr:rowOff>65529</xdr:rowOff>
    </xdr:to>
    <xdr:sp macro="" textlink="">
      <xdr:nvSpPr>
        <xdr:cNvPr id="137" name="円/楕円 136"/>
        <xdr:cNvSpPr/>
      </xdr:nvSpPr>
      <xdr:spPr>
        <a:xfrm>
          <a:off x="4584700" y="9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158256</xdr:rowOff>
    </xdr:from>
    <xdr:ext cx="599010" cy="259045"/>
    <xdr:sp macro="" textlink="">
      <xdr:nvSpPr>
        <xdr:cNvPr id="138" name="物件費該当値テキスト"/>
        <xdr:cNvSpPr txBox="1"/>
      </xdr:nvSpPr>
      <xdr:spPr>
        <a:xfrm>
          <a:off x="4686300" y="907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69117</xdr:rowOff>
    </xdr:from>
    <xdr:to>
      <xdr:col>5</xdr:col>
      <xdr:colOff>409575</xdr:colOff>
      <xdr:row>54</xdr:row>
      <xdr:rowOff>170717</xdr:rowOff>
    </xdr:to>
    <xdr:sp macro="" textlink="">
      <xdr:nvSpPr>
        <xdr:cNvPr id="139" name="円/楕円 138"/>
        <xdr:cNvSpPr/>
      </xdr:nvSpPr>
      <xdr:spPr>
        <a:xfrm>
          <a:off x="37465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15794</xdr:rowOff>
    </xdr:from>
    <xdr:ext cx="599010" cy="259045"/>
    <xdr:sp macro="" textlink="">
      <xdr:nvSpPr>
        <xdr:cNvPr id="140" name="テキスト ボックス 139"/>
        <xdr:cNvSpPr txBox="1"/>
      </xdr:nvSpPr>
      <xdr:spPr>
        <a:xfrm>
          <a:off x="3497794" y="91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94176</xdr:rowOff>
    </xdr:from>
    <xdr:to>
      <xdr:col>4</xdr:col>
      <xdr:colOff>206375</xdr:colOff>
      <xdr:row>55</xdr:row>
      <xdr:rowOff>24326</xdr:rowOff>
    </xdr:to>
    <xdr:sp macro="" textlink="">
      <xdr:nvSpPr>
        <xdr:cNvPr id="141" name="円/楕円 140"/>
        <xdr:cNvSpPr/>
      </xdr:nvSpPr>
      <xdr:spPr>
        <a:xfrm>
          <a:off x="2857500" y="93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40853</xdr:rowOff>
    </xdr:from>
    <xdr:ext cx="599010" cy="259045"/>
    <xdr:sp macro="" textlink="">
      <xdr:nvSpPr>
        <xdr:cNvPr id="142" name="テキスト ボックス 141"/>
        <xdr:cNvSpPr txBox="1"/>
      </xdr:nvSpPr>
      <xdr:spPr>
        <a:xfrm>
          <a:off x="2608794" y="912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82810</xdr:rowOff>
    </xdr:from>
    <xdr:to>
      <xdr:col>3</xdr:col>
      <xdr:colOff>3175</xdr:colOff>
      <xdr:row>55</xdr:row>
      <xdr:rowOff>12960</xdr:rowOff>
    </xdr:to>
    <xdr:sp macro="" textlink="">
      <xdr:nvSpPr>
        <xdr:cNvPr id="143" name="円/楕円 142"/>
        <xdr:cNvSpPr/>
      </xdr:nvSpPr>
      <xdr:spPr>
        <a:xfrm>
          <a:off x="1968500" y="9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29487</xdr:rowOff>
    </xdr:from>
    <xdr:ext cx="599010" cy="259045"/>
    <xdr:sp macro="" textlink="">
      <xdr:nvSpPr>
        <xdr:cNvPr id="144" name="テキスト ボックス 143"/>
        <xdr:cNvSpPr txBox="1"/>
      </xdr:nvSpPr>
      <xdr:spPr>
        <a:xfrm>
          <a:off x="1719794" y="91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133793</xdr:rowOff>
    </xdr:from>
    <xdr:to>
      <xdr:col>1</xdr:col>
      <xdr:colOff>485775</xdr:colOff>
      <xdr:row>55</xdr:row>
      <xdr:rowOff>63943</xdr:rowOff>
    </xdr:to>
    <xdr:sp macro="" textlink="">
      <xdr:nvSpPr>
        <xdr:cNvPr id="145" name="円/楕円 144"/>
        <xdr:cNvSpPr/>
      </xdr:nvSpPr>
      <xdr:spPr>
        <a:xfrm>
          <a:off x="1079500" y="9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80470</xdr:rowOff>
    </xdr:from>
    <xdr:ext cx="599010" cy="259045"/>
    <xdr:sp macro="" textlink="">
      <xdr:nvSpPr>
        <xdr:cNvPr id="146" name="テキスト ボックス 145"/>
        <xdr:cNvSpPr txBox="1"/>
      </xdr:nvSpPr>
      <xdr:spPr>
        <a:xfrm>
          <a:off x="830794" y="91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55380</xdr:rowOff>
    </xdr:from>
    <xdr:to>
      <xdr:col>6</xdr:col>
      <xdr:colOff>511175</xdr:colOff>
      <xdr:row>74</xdr:row>
      <xdr:rowOff>92576</xdr:rowOff>
    </xdr:to>
    <xdr:cxnSp macro="">
      <xdr:nvCxnSpPr>
        <xdr:cNvPr id="177" name="直線コネクタ 176"/>
        <xdr:cNvCxnSpPr/>
      </xdr:nvCxnSpPr>
      <xdr:spPr>
        <a:xfrm flipV="1">
          <a:off x="3797300" y="12571230"/>
          <a:ext cx="838200" cy="2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92576</xdr:rowOff>
    </xdr:from>
    <xdr:to>
      <xdr:col>5</xdr:col>
      <xdr:colOff>358775</xdr:colOff>
      <xdr:row>77</xdr:row>
      <xdr:rowOff>121248</xdr:rowOff>
    </xdr:to>
    <xdr:cxnSp macro="">
      <xdr:nvCxnSpPr>
        <xdr:cNvPr id="180" name="直線コネクタ 179"/>
        <xdr:cNvCxnSpPr/>
      </xdr:nvCxnSpPr>
      <xdr:spPr>
        <a:xfrm flipV="1">
          <a:off x="2908300" y="12779876"/>
          <a:ext cx="889000" cy="5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121248</xdr:rowOff>
    </xdr:from>
    <xdr:to>
      <xdr:col>4</xdr:col>
      <xdr:colOff>155575</xdr:colOff>
      <xdr:row>77</xdr:row>
      <xdr:rowOff>140843</xdr:rowOff>
    </xdr:to>
    <xdr:cxnSp macro="">
      <xdr:nvCxnSpPr>
        <xdr:cNvPr id="183" name="直線コネクタ 182"/>
        <xdr:cNvCxnSpPr/>
      </xdr:nvCxnSpPr>
      <xdr:spPr>
        <a:xfrm flipV="1">
          <a:off x="2019300" y="133228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122458</xdr:rowOff>
    </xdr:from>
    <xdr:to>
      <xdr:col>2</xdr:col>
      <xdr:colOff>638175</xdr:colOff>
      <xdr:row>77</xdr:row>
      <xdr:rowOff>140843</xdr:rowOff>
    </xdr:to>
    <xdr:cxnSp macro="">
      <xdr:nvCxnSpPr>
        <xdr:cNvPr id="186" name="直線コネクタ 185"/>
        <xdr:cNvCxnSpPr/>
      </xdr:nvCxnSpPr>
      <xdr:spPr>
        <a:xfrm>
          <a:off x="1130300" y="1332410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4580</xdr:rowOff>
    </xdr:from>
    <xdr:to>
      <xdr:col>6</xdr:col>
      <xdr:colOff>561975</xdr:colOff>
      <xdr:row>73</xdr:row>
      <xdr:rowOff>106180</xdr:rowOff>
    </xdr:to>
    <xdr:sp macro="" textlink="">
      <xdr:nvSpPr>
        <xdr:cNvPr id="196" name="円/楕円 195"/>
        <xdr:cNvSpPr/>
      </xdr:nvSpPr>
      <xdr:spPr>
        <a:xfrm>
          <a:off x="4584700" y="125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27457</xdr:rowOff>
    </xdr:from>
    <xdr:ext cx="534377" cy="259045"/>
    <xdr:sp macro="" textlink="">
      <xdr:nvSpPr>
        <xdr:cNvPr id="197" name="維持補修費該当値テキスト"/>
        <xdr:cNvSpPr txBox="1"/>
      </xdr:nvSpPr>
      <xdr:spPr>
        <a:xfrm>
          <a:off x="4686300" y="123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41776</xdr:rowOff>
    </xdr:from>
    <xdr:to>
      <xdr:col>5</xdr:col>
      <xdr:colOff>409575</xdr:colOff>
      <xdr:row>74</xdr:row>
      <xdr:rowOff>143376</xdr:rowOff>
    </xdr:to>
    <xdr:sp macro="" textlink="">
      <xdr:nvSpPr>
        <xdr:cNvPr id="198" name="円/楕円 197"/>
        <xdr:cNvSpPr/>
      </xdr:nvSpPr>
      <xdr:spPr>
        <a:xfrm>
          <a:off x="3746500" y="127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159903</xdr:rowOff>
    </xdr:from>
    <xdr:ext cx="534377" cy="259045"/>
    <xdr:sp macro="" textlink="">
      <xdr:nvSpPr>
        <xdr:cNvPr id="199" name="テキスト ボックス 198"/>
        <xdr:cNvSpPr txBox="1"/>
      </xdr:nvSpPr>
      <xdr:spPr>
        <a:xfrm>
          <a:off x="3530111" y="125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70448</xdr:rowOff>
    </xdr:from>
    <xdr:to>
      <xdr:col>4</xdr:col>
      <xdr:colOff>206375</xdr:colOff>
      <xdr:row>78</xdr:row>
      <xdr:rowOff>598</xdr:rowOff>
    </xdr:to>
    <xdr:sp macro="" textlink="">
      <xdr:nvSpPr>
        <xdr:cNvPr id="200" name="円/楕円 199"/>
        <xdr:cNvSpPr/>
      </xdr:nvSpPr>
      <xdr:spPr>
        <a:xfrm>
          <a:off x="2857500" y="13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17125</xdr:rowOff>
    </xdr:from>
    <xdr:ext cx="469744" cy="259045"/>
    <xdr:sp macro="" textlink="">
      <xdr:nvSpPr>
        <xdr:cNvPr id="201" name="テキスト ボックス 200"/>
        <xdr:cNvSpPr txBox="1"/>
      </xdr:nvSpPr>
      <xdr:spPr>
        <a:xfrm>
          <a:off x="2673427" y="130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90043</xdr:rowOff>
    </xdr:from>
    <xdr:to>
      <xdr:col>3</xdr:col>
      <xdr:colOff>3175</xdr:colOff>
      <xdr:row>78</xdr:row>
      <xdr:rowOff>20193</xdr:rowOff>
    </xdr:to>
    <xdr:sp macro="" textlink="">
      <xdr:nvSpPr>
        <xdr:cNvPr id="202" name="円/楕円 201"/>
        <xdr:cNvSpPr/>
      </xdr:nvSpPr>
      <xdr:spPr>
        <a:xfrm>
          <a:off x="1968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36720</xdr:rowOff>
    </xdr:from>
    <xdr:ext cx="469744" cy="259045"/>
    <xdr:sp macro="" textlink="">
      <xdr:nvSpPr>
        <xdr:cNvPr id="203" name="テキスト ボックス 202"/>
        <xdr:cNvSpPr txBox="1"/>
      </xdr:nvSpPr>
      <xdr:spPr>
        <a:xfrm>
          <a:off x="1784427"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71658</xdr:rowOff>
    </xdr:from>
    <xdr:to>
      <xdr:col>1</xdr:col>
      <xdr:colOff>485775</xdr:colOff>
      <xdr:row>78</xdr:row>
      <xdr:rowOff>1808</xdr:rowOff>
    </xdr:to>
    <xdr:sp macro="" textlink="">
      <xdr:nvSpPr>
        <xdr:cNvPr id="204" name="円/楕円 203"/>
        <xdr:cNvSpPr/>
      </xdr:nvSpPr>
      <xdr:spPr>
        <a:xfrm>
          <a:off x="1079500" y="132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18335</xdr:rowOff>
    </xdr:from>
    <xdr:ext cx="469744" cy="259045"/>
    <xdr:sp macro="" textlink="">
      <xdr:nvSpPr>
        <xdr:cNvPr id="205" name="テキスト ボックス 204"/>
        <xdr:cNvSpPr txBox="1"/>
      </xdr:nvSpPr>
      <xdr:spPr>
        <a:xfrm>
          <a:off x="895427" y="130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16618</xdr:rowOff>
    </xdr:from>
    <xdr:to>
      <xdr:col>6</xdr:col>
      <xdr:colOff>511175</xdr:colOff>
      <xdr:row>96</xdr:row>
      <xdr:rowOff>130727</xdr:rowOff>
    </xdr:to>
    <xdr:cxnSp macro="">
      <xdr:nvCxnSpPr>
        <xdr:cNvPr id="235" name="直線コネクタ 234"/>
        <xdr:cNvCxnSpPr/>
      </xdr:nvCxnSpPr>
      <xdr:spPr>
        <a:xfrm flipV="1">
          <a:off x="3797300" y="16475818"/>
          <a:ext cx="8382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161055</xdr:rowOff>
    </xdr:from>
    <xdr:to>
      <xdr:col>5</xdr:col>
      <xdr:colOff>358775</xdr:colOff>
      <xdr:row>96</xdr:row>
      <xdr:rowOff>130727</xdr:rowOff>
    </xdr:to>
    <xdr:cxnSp macro="">
      <xdr:nvCxnSpPr>
        <xdr:cNvPr id="238" name="直線コネクタ 237"/>
        <xdr:cNvCxnSpPr/>
      </xdr:nvCxnSpPr>
      <xdr:spPr>
        <a:xfrm>
          <a:off x="2908300" y="16448805"/>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161055</xdr:rowOff>
    </xdr:from>
    <xdr:to>
      <xdr:col>4</xdr:col>
      <xdr:colOff>155575</xdr:colOff>
      <xdr:row>96</xdr:row>
      <xdr:rowOff>116573</xdr:rowOff>
    </xdr:to>
    <xdr:cxnSp macro="">
      <xdr:nvCxnSpPr>
        <xdr:cNvPr id="241" name="直線コネクタ 240"/>
        <xdr:cNvCxnSpPr/>
      </xdr:nvCxnSpPr>
      <xdr:spPr>
        <a:xfrm flipV="1">
          <a:off x="2019300" y="16448805"/>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3187</xdr:rowOff>
    </xdr:from>
    <xdr:to>
      <xdr:col>2</xdr:col>
      <xdr:colOff>638175</xdr:colOff>
      <xdr:row>96</xdr:row>
      <xdr:rowOff>116573</xdr:rowOff>
    </xdr:to>
    <xdr:cxnSp macro="">
      <xdr:nvCxnSpPr>
        <xdr:cNvPr id="244" name="直線コネクタ 243"/>
        <xdr:cNvCxnSpPr/>
      </xdr:nvCxnSpPr>
      <xdr:spPr>
        <a:xfrm>
          <a:off x="1130300" y="1646238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137268</xdr:rowOff>
    </xdr:from>
    <xdr:to>
      <xdr:col>6</xdr:col>
      <xdr:colOff>561975</xdr:colOff>
      <xdr:row>96</xdr:row>
      <xdr:rowOff>67418</xdr:rowOff>
    </xdr:to>
    <xdr:sp macro="" textlink="">
      <xdr:nvSpPr>
        <xdr:cNvPr id="254" name="円/楕円 253"/>
        <xdr:cNvSpPr/>
      </xdr:nvSpPr>
      <xdr:spPr>
        <a:xfrm>
          <a:off x="4584700" y="16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160145</xdr:rowOff>
    </xdr:from>
    <xdr:ext cx="534377" cy="259045"/>
    <xdr:sp macro="" textlink="">
      <xdr:nvSpPr>
        <xdr:cNvPr id="255" name="扶助費該当値テキスト"/>
        <xdr:cNvSpPr txBox="1"/>
      </xdr:nvSpPr>
      <xdr:spPr>
        <a:xfrm>
          <a:off x="4686300" y="162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79927</xdr:rowOff>
    </xdr:from>
    <xdr:to>
      <xdr:col>5</xdr:col>
      <xdr:colOff>409575</xdr:colOff>
      <xdr:row>97</xdr:row>
      <xdr:rowOff>10077</xdr:rowOff>
    </xdr:to>
    <xdr:sp macro="" textlink="">
      <xdr:nvSpPr>
        <xdr:cNvPr id="256" name="円/楕円 255"/>
        <xdr:cNvSpPr/>
      </xdr:nvSpPr>
      <xdr:spPr>
        <a:xfrm>
          <a:off x="3746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26604</xdr:rowOff>
    </xdr:from>
    <xdr:ext cx="534377" cy="259045"/>
    <xdr:sp macro="" textlink="">
      <xdr:nvSpPr>
        <xdr:cNvPr id="257" name="テキスト ボックス 256"/>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110255</xdr:rowOff>
    </xdr:from>
    <xdr:to>
      <xdr:col>4</xdr:col>
      <xdr:colOff>206375</xdr:colOff>
      <xdr:row>96</xdr:row>
      <xdr:rowOff>40405</xdr:rowOff>
    </xdr:to>
    <xdr:sp macro="" textlink="">
      <xdr:nvSpPr>
        <xdr:cNvPr id="258" name="円/楕円 257"/>
        <xdr:cNvSpPr/>
      </xdr:nvSpPr>
      <xdr:spPr>
        <a:xfrm>
          <a:off x="2857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56932</xdr:rowOff>
    </xdr:from>
    <xdr:ext cx="534377" cy="259045"/>
    <xdr:sp macro="" textlink="">
      <xdr:nvSpPr>
        <xdr:cNvPr id="259" name="テキスト ボックス 258"/>
        <xdr:cNvSpPr txBox="1"/>
      </xdr:nvSpPr>
      <xdr:spPr>
        <a:xfrm>
          <a:off x="2641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65773</xdr:rowOff>
    </xdr:from>
    <xdr:to>
      <xdr:col>3</xdr:col>
      <xdr:colOff>3175</xdr:colOff>
      <xdr:row>96</xdr:row>
      <xdr:rowOff>167373</xdr:rowOff>
    </xdr:to>
    <xdr:sp macro="" textlink="">
      <xdr:nvSpPr>
        <xdr:cNvPr id="260" name="円/楕円 259"/>
        <xdr:cNvSpPr/>
      </xdr:nvSpPr>
      <xdr:spPr>
        <a:xfrm>
          <a:off x="1968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12450</xdr:rowOff>
    </xdr:from>
    <xdr:ext cx="534377" cy="259045"/>
    <xdr:sp macro="" textlink="">
      <xdr:nvSpPr>
        <xdr:cNvPr id="261" name="テキスト ボックス 260"/>
        <xdr:cNvSpPr txBox="1"/>
      </xdr:nvSpPr>
      <xdr:spPr>
        <a:xfrm>
          <a:off x="1752111" y="163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123837</xdr:rowOff>
    </xdr:from>
    <xdr:to>
      <xdr:col>1</xdr:col>
      <xdr:colOff>485775</xdr:colOff>
      <xdr:row>96</xdr:row>
      <xdr:rowOff>53987</xdr:rowOff>
    </xdr:to>
    <xdr:sp macro="" textlink="">
      <xdr:nvSpPr>
        <xdr:cNvPr id="262" name="円/楕円 261"/>
        <xdr:cNvSpPr/>
      </xdr:nvSpPr>
      <xdr:spPr>
        <a:xfrm>
          <a:off x="1079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70514</xdr:rowOff>
    </xdr:from>
    <xdr:ext cx="534377" cy="259045"/>
    <xdr:sp macro="" textlink="">
      <xdr:nvSpPr>
        <xdr:cNvPr id="263" name="テキスト ボックス 262"/>
        <xdr:cNvSpPr txBox="1"/>
      </xdr:nvSpPr>
      <xdr:spPr>
        <a:xfrm>
          <a:off x="863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30414</xdr:rowOff>
    </xdr:from>
    <xdr:to>
      <xdr:col>15</xdr:col>
      <xdr:colOff>180975</xdr:colOff>
      <xdr:row>34</xdr:row>
      <xdr:rowOff>100728</xdr:rowOff>
    </xdr:to>
    <xdr:cxnSp macro="">
      <xdr:nvCxnSpPr>
        <xdr:cNvPr id="292" name="直線コネクタ 291"/>
        <xdr:cNvCxnSpPr/>
      </xdr:nvCxnSpPr>
      <xdr:spPr>
        <a:xfrm flipV="1">
          <a:off x="9639300" y="5859714"/>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27385</xdr:rowOff>
    </xdr:from>
    <xdr:to>
      <xdr:col>14</xdr:col>
      <xdr:colOff>28575</xdr:colOff>
      <xdr:row>34</xdr:row>
      <xdr:rowOff>100728</xdr:rowOff>
    </xdr:to>
    <xdr:cxnSp macro="">
      <xdr:nvCxnSpPr>
        <xdr:cNvPr id="295" name="直線コネクタ 294"/>
        <xdr:cNvCxnSpPr/>
      </xdr:nvCxnSpPr>
      <xdr:spPr>
        <a:xfrm>
          <a:off x="8750300" y="5685235"/>
          <a:ext cx="889000" cy="2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27385</xdr:rowOff>
    </xdr:from>
    <xdr:to>
      <xdr:col>12</xdr:col>
      <xdr:colOff>511175</xdr:colOff>
      <xdr:row>35</xdr:row>
      <xdr:rowOff>46706</xdr:rowOff>
    </xdr:to>
    <xdr:cxnSp macro="">
      <xdr:nvCxnSpPr>
        <xdr:cNvPr id="298" name="直線コネクタ 297"/>
        <xdr:cNvCxnSpPr/>
      </xdr:nvCxnSpPr>
      <xdr:spPr>
        <a:xfrm flipV="1">
          <a:off x="7861300" y="5685235"/>
          <a:ext cx="889000" cy="36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46706</xdr:rowOff>
    </xdr:from>
    <xdr:to>
      <xdr:col>11</xdr:col>
      <xdr:colOff>307975</xdr:colOff>
      <xdr:row>35</xdr:row>
      <xdr:rowOff>49052</xdr:rowOff>
    </xdr:to>
    <xdr:cxnSp macro="">
      <xdr:nvCxnSpPr>
        <xdr:cNvPr id="301" name="直線コネクタ 300"/>
        <xdr:cNvCxnSpPr/>
      </xdr:nvCxnSpPr>
      <xdr:spPr>
        <a:xfrm flipV="1">
          <a:off x="6972300" y="6047456"/>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151064</xdr:rowOff>
    </xdr:from>
    <xdr:to>
      <xdr:col>15</xdr:col>
      <xdr:colOff>231775</xdr:colOff>
      <xdr:row>34</xdr:row>
      <xdr:rowOff>81214</xdr:rowOff>
    </xdr:to>
    <xdr:sp macro="" textlink="">
      <xdr:nvSpPr>
        <xdr:cNvPr id="311" name="円/楕円 310"/>
        <xdr:cNvSpPr/>
      </xdr:nvSpPr>
      <xdr:spPr>
        <a:xfrm>
          <a:off x="10426700" y="58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2491</xdr:rowOff>
    </xdr:from>
    <xdr:ext cx="599010" cy="259045"/>
    <xdr:sp macro="" textlink="">
      <xdr:nvSpPr>
        <xdr:cNvPr id="312" name="補助費等該当値テキスト"/>
        <xdr:cNvSpPr txBox="1"/>
      </xdr:nvSpPr>
      <xdr:spPr>
        <a:xfrm>
          <a:off x="10528300" y="566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49928</xdr:rowOff>
    </xdr:from>
    <xdr:to>
      <xdr:col>14</xdr:col>
      <xdr:colOff>79375</xdr:colOff>
      <xdr:row>34</xdr:row>
      <xdr:rowOff>151528</xdr:rowOff>
    </xdr:to>
    <xdr:sp macro="" textlink="">
      <xdr:nvSpPr>
        <xdr:cNvPr id="313" name="円/楕円 312"/>
        <xdr:cNvSpPr/>
      </xdr:nvSpPr>
      <xdr:spPr>
        <a:xfrm>
          <a:off x="9588500" y="58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168055</xdr:rowOff>
    </xdr:from>
    <xdr:ext cx="599010" cy="259045"/>
    <xdr:sp macro="" textlink="">
      <xdr:nvSpPr>
        <xdr:cNvPr id="314" name="テキスト ボックス 313"/>
        <xdr:cNvSpPr txBox="1"/>
      </xdr:nvSpPr>
      <xdr:spPr>
        <a:xfrm>
          <a:off x="9339794" y="56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210,229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148035</xdr:rowOff>
    </xdr:from>
    <xdr:to>
      <xdr:col>12</xdr:col>
      <xdr:colOff>561975</xdr:colOff>
      <xdr:row>33</xdr:row>
      <xdr:rowOff>78185</xdr:rowOff>
    </xdr:to>
    <xdr:sp macro="" textlink="">
      <xdr:nvSpPr>
        <xdr:cNvPr id="315" name="円/楕円 314"/>
        <xdr:cNvSpPr/>
      </xdr:nvSpPr>
      <xdr:spPr>
        <a:xfrm>
          <a:off x="8699500" y="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94712</xdr:rowOff>
    </xdr:from>
    <xdr:ext cx="599010" cy="259045"/>
    <xdr:sp macro="" textlink="">
      <xdr:nvSpPr>
        <xdr:cNvPr id="316" name="テキスト ボックス 315"/>
        <xdr:cNvSpPr txBox="1"/>
      </xdr:nvSpPr>
      <xdr:spPr>
        <a:xfrm>
          <a:off x="8450794" y="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167356</xdr:rowOff>
    </xdr:from>
    <xdr:to>
      <xdr:col>11</xdr:col>
      <xdr:colOff>358775</xdr:colOff>
      <xdr:row>35</xdr:row>
      <xdr:rowOff>97506</xdr:rowOff>
    </xdr:to>
    <xdr:sp macro="" textlink="">
      <xdr:nvSpPr>
        <xdr:cNvPr id="317" name="円/楕円 316"/>
        <xdr:cNvSpPr/>
      </xdr:nvSpPr>
      <xdr:spPr>
        <a:xfrm>
          <a:off x="7810500" y="5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114033</xdr:rowOff>
    </xdr:from>
    <xdr:ext cx="599010" cy="259045"/>
    <xdr:sp macro="" textlink="">
      <xdr:nvSpPr>
        <xdr:cNvPr id="318" name="テキスト ボックス 317"/>
        <xdr:cNvSpPr txBox="1"/>
      </xdr:nvSpPr>
      <xdr:spPr>
        <a:xfrm>
          <a:off x="7561794" y="57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169702</xdr:rowOff>
    </xdr:from>
    <xdr:to>
      <xdr:col>10</xdr:col>
      <xdr:colOff>155575</xdr:colOff>
      <xdr:row>35</xdr:row>
      <xdr:rowOff>99852</xdr:rowOff>
    </xdr:to>
    <xdr:sp macro="" textlink="">
      <xdr:nvSpPr>
        <xdr:cNvPr id="319" name="円/楕円 318"/>
        <xdr:cNvSpPr/>
      </xdr:nvSpPr>
      <xdr:spPr>
        <a:xfrm>
          <a:off x="6921500" y="59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116379</xdr:rowOff>
    </xdr:from>
    <xdr:ext cx="599010" cy="259045"/>
    <xdr:sp macro="" textlink="">
      <xdr:nvSpPr>
        <xdr:cNvPr id="320" name="テキスト ボックス 319"/>
        <xdr:cNvSpPr txBox="1"/>
      </xdr:nvSpPr>
      <xdr:spPr>
        <a:xfrm>
          <a:off x="6672794" y="577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125827</xdr:rowOff>
    </xdr:from>
    <xdr:to>
      <xdr:col>15</xdr:col>
      <xdr:colOff>180975</xdr:colOff>
      <xdr:row>54</xdr:row>
      <xdr:rowOff>128041</xdr:rowOff>
    </xdr:to>
    <xdr:cxnSp macro="">
      <xdr:nvCxnSpPr>
        <xdr:cNvPr id="351" name="直線コネクタ 350"/>
        <xdr:cNvCxnSpPr/>
      </xdr:nvCxnSpPr>
      <xdr:spPr>
        <a:xfrm>
          <a:off x="9639300" y="9041227"/>
          <a:ext cx="838200" cy="34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125827</xdr:rowOff>
    </xdr:from>
    <xdr:to>
      <xdr:col>14</xdr:col>
      <xdr:colOff>28575</xdr:colOff>
      <xdr:row>55</xdr:row>
      <xdr:rowOff>120112</xdr:rowOff>
    </xdr:to>
    <xdr:cxnSp macro="">
      <xdr:nvCxnSpPr>
        <xdr:cNvPr id="354" name="直線コネクタ 353"/>
        <xdr:cNvCxnSpPr/>
      </xdr:nvCxnSpPr>
      <xdr:spPr>
        <a:xfrm flipV="1">
          <a:off x="8750300" y="9041227"/>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120112</xdr:rowOff>
    </xdr:from>
    <xdr:to>
      <xdr:col>12</xdr:col>
      <xdr:colOff>511175</xdr:colOff>
      <xdr:row>56</xdr:row>
      <xdr:rowOff>113646</xdr:rowOff>
    </xdr:to>
    <xdr:cxnSp macro="">
      <xdr:nvCxnSpPr>
        <xdr:cNvPr id="357" name="直線コネクタ 356"/>
        <xdr:cNvCxnSpPr/>
      </xdr:nvCxnSpPr>
      <xdr:spPr>
        <a:xfrm flipV="1">
          <a:off x="7861300" y="9549862"/>
          <a:ext cx="889000" cy="1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113646</xdr:rowOff>
    </xdr:from>
    <xdr:to>
      <xdr:col>11</xdr:col>
      <xdr:colOff>307975</xdr:colOff>
      <xdr:row>57</xdr:row>
      <xdr:rowOff>121350</xdr:rowOff>
    </xdr:to>
    <xdr:cxnSp macro="">
      <xdr:nvCxnSpPr>
        <xdr:cNvPr id="360" name="直線コネクタ 359"/>
        <xdr:cNvCxnSpPr/>
      </xdr:nvCxnSpPr>
      <xdr:spPr>
        <a:xfrm flipV="1">
          <a:off x="6972300" y="9714846"/>
          <a:ext cx="889000" cy="1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77241</xdr:rowOff>
    </xdr:from>
    <xdr:to>
      <xdr:col>15</xdr:col>
      <xdr:colOff>231775</xdr:colOff>
      <xdr:row>55</xdr:row>
      <xdr:rowOff>7391</xdr:rowOff>
    </xdr:to>
    <xdr:sp macro="" textlink="">
      <xdr:nvSpPr>
        <xdr:cNvPr id="370" name="円/楕円 369"/>
        <xdr:cNvSpPr/>
      </xdr:nvSpPr>
      <xdr:spPr>
        <a:xfrm>
          <a:off x="10426700" y="93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100118</xdr:rowOff>
    </xdr:from>
    <xdr:ext cx="599010" cy="259045"/>
    <xdr:sp macro="" textlink="">
      <xdr:nvSpPr>
        <xdr:cNvPr id="371" name="普通建設事業費該当値テキスト"/>
        <xdr:cNvSpPr txBox="1"/>
      </xdr:nvSpPr>
      <xdr:spPr>
        <a:xfrm>
          <a:off x="10528300" y="91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253,570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75027</xdr:rowOff>
    </xdr:from>
    <xdr:to>
      <xdr:col>14</xdr:col>
      <xdr:colOff>79375</xdr:colOff>
      <xdr:row>53</xdr:row>
      <xdr:rowOff>5177</xdr:rowOff>
    </xdr:to>
    <xdr:sp macro="" textlink="">
      <xdr:nvSpPr>
        <xdr:cNvPr id="372" name="円/楕円 371"/>
        <xdr:cNvSpPr/>
      </xdr:nvSpPr>
      <xdr:spPr>
        <a:xfrm>
          <a:off x="9588500" y="89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21704</xdr:rowOff>
    </xdr:from>
    <xdr:ext cx="599010" cy="259045"/>
    <xdr:sp macro="" textlink="">
      <xdr:nvSpPr>
        <xdr:cNvPr id="373" name="テキスト ボックス 372"/>
        <xdr:cNvSpPr txBox="1"/>
      </xdr:nvSpPr>
      <xdr:spPr>
        <a:xfrm>
          <a:off x="9339794" y="876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69312</xdr:rowOff>
    </xdr:from>
    <xdr:to>
      <xdr:col>12</xdr:col>
      <xdr:colOff>561975</xdr:colOff>
      <xdr:row>55</xdr:row>
      <xdr:rowOff>170912</xdr:rowOff>
    </xdr:to>
    <xdr:sp macro="" textlink="">
      <xdr:nvSpPr>
        <xdr:cNvPr id="374" name="円/楕円 373"/>
        <xdr:cNvSpPr/>
      </xdr:nvSpPr>
      <xdr:spPr>
        <a:xfrm>
          <a:off x="8699500" y="94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15989</xdr:rowOff>
    </xdr:from>
    <xdr:ext cx="599010" cy="259045"/>
    <xdr:sp macro="" textlink="">
      <xdr:nvSpPr>
        <xdr:cNvPr id="375" name="テキスト ボックス 374"/>
        <xdr:cNvSpPr txBox="1"/>
      </xdr:nvSpPr>
      <xdr:spPr>
        <a:xfrm>
          <a:off x="8450794" y="92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62846</xdr:rowOff>
    </xdr:from>
    <xdr:to>
      <xdr:col>11</xdr:col>
      <xdr:colOff>358775</xdr:colOff>
      <xdr:row>56</xdr:row>
      <xdr:rowOff>164446</xdr:rowOff>
    </xdr:to>
    <xdr:sp macro="" textlink="">
      <xdr:nvSpPr>
        <xdr:cNvPr id="376" name="円/楕円 375"/>
        <xdr:cNvSpPr/>
      </xdr:nvSpPr>
      <xdr:spPr>
        <a:xfrm>
          <a:off x="7810500" y="9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9523</xdr:rowOff>
    </xdr:from>
    <xdr:ext cx="599010" cy="259045"/>
    <xdr:sp macro="" textlink="">
      <xdr:nvSpPr>
        <xdr:cNvPr id="377" name="テキスト ボックス 376"/>
        <xdr:cNvSpPr txBox="1"/>
      </xdr:nvSpPr>
      <xdr:spPr>
        <a:xfrm>
          <a:off x="7561794" y="943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70550</xdr:rowOff>
    </xdr:from>
    <xdr:to>
      <xdr:col>10</xdr:col>
      <xdr:colOff>155575</xdr:colOff>
      <xdr:row>58</xdr:row>
      <xdr:rowOff>700</xdr:rowOff>
    </xdr:to>
    <xdr:sp macro="" textlink="">
      <xdr:nvSpPr>
        <xdr:cNvPr id="378" name="円/楕円 377"/>
        <xdr:cNvSpPr/>
      </xdr:nvSpPr>
      <xdr:spPr>
        <a:xfrm>
          <a:off x="6921500" y="98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17227</xdr:rowOff>
    </xdr:from>
    <xdr:ext cx="534377" cy="259045"/>
    <xdr:sp macro="" textlink="">
      <xdr:nvSpPr>
        <xdr:cNvPr id="379" name="テキスト ボックス 378"/>
        <xdr:cNvSpPr txBox="1"/>
      </xdr:nvSpPr>
      <xdr:spPr>
        <a:xfrm>
          <a:off x="6705111" y="9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11030</xdr:rowOff>
    </xdr:from>
    <xdr:to>
      <xdr:col>15</xdr:col>
      <xdr:colOff>180975</xdr:colOff>
      <xdr:row>78</xdr:row>
      <xdr:rowOff>61144</xdr:rowOff>
    </xdr:to>
    <xdr:cxnSp macro="">
      <xdr:nvCxnSpPr>
        <xdr:cNvPr id="406" name="直線コネクタ 405"/>
        <xdr:cNvCxnSpPr/>
      </xdr:nvCxnSpPr>
      <xdr:spPr>
        <a:xfrm>
          <a:off x="9639300" y="12526880"/>
          <a:ext cx="838200" cy="90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11030</xdr:rowOff>
    </xdr:from>
    <xdr:to>
      <xdr:col>14</xdr:col>
      <xdr:colOff>28575</xdr:colOff>
      <xdr:row>76</xdr:row>
      <xdr:rowOff>73334</xdr:rowOff>
    </xdr:to>
    <xdr:cxnSp macro="">
      <xdr:nvCxnSpPr>
        <xdr:cNvPr id="409" name="直線コネクタ 408"/>
        <xdr:cNvCxnSpPr/>
      </xdr:nvCxnSpPr>
      <xdr:spPr>
        <a:xfrm flipV="1">
          <a:off x="8750300" y="12526880"/>
          <a:ext cx="889000" cy="57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10344</xdr:rowOff>
    </xdr:from>
    <xdr:to>
      <xdr:col>15</xdr:col>
      <xdr:colOff>231775</xdr:colOff>
      <xdr:row>78</xdr:row>
      <xdr:rowOff>111944</xdr:rowOff>
    </xdr:to>
    <xdr:sp macro="" textlink="">
      <xdr:nvSpPr>
        <xdr:cNvPr id="419" name="円/楕円 418"/>
        <xdr:cNvSpPr/>
      </xdr:nvSpPr>
      <xdr:spPr>
        <a:xfrm>
          <a:off x="10426700" y="133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96721</xdr:rowOff>
    </xdr:from>
    <xdr:ext cx="534377" cy="259045"/>
    <xdr:sp macro="" textlink="">
      <xdr:nvSpPr>
        <xdr:cNvPr id="420" name="普通建設事業費 （ うち新規整備　）該当値テキスト"/>
        <xdr:cNvSpPr txBox="1"/>
      </xdr:nvSpPr>
      <xdr:spPr>
        <a:xfrm>
          <a:off x="10528300" y="132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131680</xdr:rowOff>
    </xdr:from>
    <xdr:to>
      <xdr:col>14</xdr:col>
      <xdr:colOff>79375</xdr:colOff>
      <xdr:row>73</xdr:row>
      <xdr:rowOff>61830</xdr:rowOff>
    </xdr:to>
    <xdr:sp macro="" textlink="">
      <xdr:nvSpPr>
        <xdr:cNvPr id="421" name="円/楕円 420"/>
        <xdr:cNvSpPr/>
      </xdr:nvSpPr>
      <xdr:spPr>
        <a:xfrm>
          <a:off x="9588500" y="124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78357</xdr:rowOff>
    </xdr:from>
    <xdr:ext cx="599010" cy="259045"/>
    <xdr:sp macro="" textlink="">
      <xdr:nvSpPr>
        <xdr:cNvPr id="422" name="テキスト ボックス 421"/>
        <xdr:cNvSpPr txBox="1"/>
      </xdr:nvSpPr>
      <xdr:spPr>
        <a:xfrm>
          <a:off x="9339794" y="122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215,643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22534</xdr:rowOff>
    </xdr:from>
    <xdr:to>
      <xdr:col>12</xdr:col>
      <xdr:colOff>561975</xdr:colOff>
      <xdr:row>76</xdr:row>
      <xdr:rowOff>124134</xdr:rowOff>
    </xdr:to>
    <xdr:sp macro="" textlink="">
      <xdr:nvSpPr>
        <xdr:cNvPr id="423" name="円/楕円 422"/>
        <xdr:cNvSpPr/>
      </xdr:nvSpPr>
      <xdr:spPr>
        <a:xfrm>
          <a:off x="8699500" y="130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140660</xdr:rowOff>
    </xdr:from>
    <xdr:ext cx="534377" cy="259045"/>
    <xdr:sp macro="" textlink="">
      <xdr:nvSpPr>
        <xdr:cNvPr id="424" name="テキスト ボックス 423"/>
        <xdr:cNvSpPr txBox="1"/>
      </xdr:nvSpPr>
      <xdr:spPr>
        <a:xfrm>
          <a:off x="8483111" y="128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94904</xdr:rowOff>
    </xdr:from>
    <xdr:to>
      <xdr:col>15</xdr:col>
      <xdr:colOff>180975</xdr:colOff>
      <xdr:row>95</xdr:row>
      <xdr:rowOff>92911</xdr:rowOff>
    </xdr:to>
    <xdr:cxnSp macro="">
      <xdr:nvCxnSpPr>
        <xdr:cNvPr id="451" name="直線コネクタ 450"/>
        <xdr:cNvCxnSpPr/>
      </xdr:nvCxnSpPr>
      <xdr:spPr>
        <a:xfrm flipV="1">
          <a:off x="9639300" y="15868304"/>
          <a:ext cx="838200" cy="5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92911</xdr:rowOff>
    </xdr:from>
    <xdr:to>
      <xdr:col>14</xdr:col>
      <xdr:colOff>28575</xdr:colOff>
      <xdr:row>96</xdr:row>
      <xdr:rowOff>61861</xdr:rowOff>
    </xdr:to>
    <xdr:cxnSp macro="">
      <xdr:nvCxnSpPr>
        <xdr:cNvPr id="454" name="直線コネクタ 453"/>
        <xdr:cNvCxnSpPr/>
      </xdr:nvCxnSpPr>
      <xdr:spPr>
        <a:xfrm flipV="1">
          <a:off x="8750300" y="16380661"/>
          <a:ext cx="889000" cy="1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44104</xdr:rowOff>
    </xdr:from>
    <xdr:to>
      <xdr:col>15</xdr:col>
      <xdr:colOff>231775</xdr:colOff>
      <xdr:row>92</xdr:row>
      <xdr:rowOff>145704</xdr:rowOff>
    </xdr:to>
    <xdr:sp macro="" textlink="">
      <xdr:nvSpPr>
        <xdr:cNvPr id="464" name="円/楕円 463"/>
        <xdr:cNvSpPr/>
      </xdr:nvSpPr>
      <xdr:spPr>
        <a:xfrm>
          <a:off x="104267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168581</xdr:rowOff>
    </xdr:from>
    <xdr:ext cx="599010" cy="259045"/>
    <xdr:sp macro="" textlink="">
      <xdr:nvSpPr>
        <xdr:cNvPr id="465" name="普通建設事業費 （ うち更新整備　）該当値テキスト"/>
        <xdr:cNvSpPr txBox="1"/>
      </xdr:nvSpPr>
      <xdr:spPr>
        <a:xfrm>
          <a:off x="10528300" y="1577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234,798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42111</xdr:rowOff>
    </xdr:from>
    <xdr:to>
      <xdr:col>14</xdr:col>
      <xdr:colOff>79375</xdr:colOff>
      <xdr:row>95</xdr:row>
      <xdr:rowOff>143711</xdr:rowOff>
    </xdr:to>
    <xdr:sp macro="" textlink="">
      <xdr:nvSpPr>
        <xdr:cNvPr id="466" name="円/楕円 465"/>
        <xdr:cNvSpPr/>
      </xdr:nvSpPr>
      <xdr:spPr>
        <a:xfrm>
          <a:off x="9588500" y="1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160238</xdr:rowOff>
    </xdr:from>
    <xdr:ext cx="599010" cy="259045"/>
    <xdr:sp macro="" textlink="">
      <xdr:nvSpPr>
        <xdr:cNvPr id="467" name="テキスト ボックス 466"/>
        <xdr:cNvSpPr txBox="1"/>
      </xdr:nvSpPr>
      <xdr:spPr>
        <a:xfrm>
          <a:off x="9339794" y="1610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11061</xdr:rowOff>
    </xdr:from>
    <xdr:to>
      <xdr:col>12</xdr:col>
      <xdr:colOff>561975</xdr:colOff>
      <xdr:row>96</xdr:row>
      <xdr:rowOff>112661</xdr:rowOff>
    </xdr:to>
    <xdr:sp macro="" textlink="">
      <xdr:nvSpPr>
        <xdr:cNvPr id="468" name="円/楕円 467"/>
        <xdr:cNvSpPr/>
      </xdr:nvSpPr>
      <xdr:spPr>
        <a:xfrm>
          <a:off x="8699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129188</xdr:rowOff>
    </xdr:from>
    <xdr:ext cx="534377" cy="259045"/>
    <xdr:sp macro="" textlink="">
      <xdr:nvSpPr>
        <xdr:cNvPr id="469" name="テキスト ボックス 468"/>
        <xdr:cNvSpPr txBox="1"/>
      </xdr:nvSpPr>
      <xdr:spPr>
        <a:xfrm>
          <a:off x="8483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153962</xdr:rowOff>
    </xdr:from>
    <xdr:to>
      <xdr:col>23</xdr:col>
      <xdr:colOff>517525</xdr:colOff>
      <xdr:row>39</xdr:row>
      <xdr:rowOff>36081</xdr:rowOff>
    </xdr:to>
    <xdr:cxnSp macro="">
      <xdr:nvCxnSpPr>
        <xdr:cNvPr id="498" name="直線コネクタ 497"/>
        <xdr:cNvCxnSpPr/>
      </xdr:nvCxnSpPr>
      <xdr:spPr>
        <a:xfrm>
          <a:off x="15481300" y="6669062"/>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153962</xdr:rowOff>
    </xdr:from>
    <xdr:to>
      <xdr:col>22</xdr:col>
      <xdr:colOff>365125</xdr:colOff>
      <xdr:row>38</xdr:row>
      <xdr:rowOff>161557</xdr:rowOff>
    </xdr:to>
    <xdr:cxnSp macro="">
      <xdr:nvCxnSpPr>
        <xdr:cNvPr id="501" name="直線コネクタ 500"/>
        <xdr:cNvCxnSpPr/>
      </xdr:nvCxnSpPr>
      <xdr:spPr>
        <a:xfrm flipV="1">
          <a:off x="14592300" y="6669062"/>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94628</xdr:rowOff>
    </xdr:from>
    <xdr:to>
      <xdr:col>21</xdr:col>
      <xdr:colOff>161925</xdr:colOff>
      <xdr:row>38</xdr:row>
      <xdr:rowOff>161557</xdr:rowOff>
    </xdr:to>
    <xdr:cxnSp macro="">
      <xdr:nvCxnSpPr>
        <xdr:cNvPr id="504" name="直線コネクタ 503"/>
        <xdr:cNvCxnSpPr/>
      </xdr:nvCxnSpPr>
      <xdr:spPr>
        <a:xfrm>
          <a:off x="13703300" y="6609728"/>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94628</xdr:rowOff>
    </xdr:from>
    <xdr:to>
      <xdr:col>19</xdr:col>
      <xdr:colOff>644525</xdr:colOff>
      <xdr:row>39</xdr:row>
      <xdr:rowOff>14846</xdr:rowOff>
    </xdr:to>
    <xdr:cxnSp macro="">
      <xdr:nvCxnSpPr>
        <xdr:cNvPr id="507" name="直線コネクタ 506"/>
        <xdr:cNvCxnSpPr/>
      </xdr:nvCxnSpPr>
      <xdr:spPr>
        <a:xfrm flipV="1">
          <a:off x="12814300" y="660972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156731</xdr:rowOff>
    </xdr:from>
    <xdr:to>
      <xdr:col>23</xdr:col>
      <xdr:colOff>568325</xdr:colOff>
      <xdr:row>39</xdr:row>
      <xdr:rowOff>86881</xdr:rowOff>
    </xdr:to>
    <xdr:sp macro="" textlink="">
      <xdr:nvSpPr>
        <xdr:cNvPr id="517" name="円/楕円 516"/>
        <xdr:cNvSpPr/>
      </xdr:nvSpPr>
      <xdr:spPr>
        <a:xfrm>
          <a:off x="162687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71658</xdr:rowOff>
    </xdr:from>
    <xdr:ext cx="378565" cy="259045"/>
    <xdr:sp macro="" textlink="">
      <xdr:nvSpPr>
        <xdr:cNvPr id="518" name="災害復旧事業費該当値テキスト"/>
        <xdr:cNvSpPr txBox="1"/>
      </xdr:nvSpPr>
      <xdr:spPr>
        <a:xfrm>
          <a:off x="16370300" y="6586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103162</xdr:rowOff>
    </xdr:from>
    <xdr:to>
      <xdr:col>22</xdr:col>
      <xdr:colOff>415925</xdr:colOff>
      <xdr:row>39</xdr:row>
      <xdr:rowOff>33312</xdr:rowOff>
    </xdr:to>
    <xdr:sp macro="" textlink="">
      <xdr:nvSpPr>
        <xdr:cNvPr id="519" name="円/楕円 518"/>
        <xdr:cNvSpPr/>
      </xdr:nvSpPr>
      <xdr:spPr>
        <a:xfrm>
          <a:off x="15430500" y="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24439</xdr:rowOff>
    </xdr:from>
    <xdr:ext cx="469744" cy="259045"/>
    <xdr:sp macro="" textlink="">
      <xdr:nvSpPr>
        <xdr:cNvPr id="520" name="テキスト ボックス 519"/>
        <xdr:cNvSpPr txBox="1"/>
      </xdr:nvSpPr>
      <xdr:spPr>
        <a:xfrm>
          <a:off x="15246427" y="671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110757</xdr:rowOff>
    </xdr:from>
    <xdr:to>
      <xdr:col>21</xdr:col>
      <xdr:colOff>212725</xdr:colOff>
      <xdr:row>39</xdr:row>
      <xdr:rowOff>40907</xdr:rowOff>
    </xdr:to>
    <xdr:sp macro="" textlink="">
      <xdr:nvSpPr>
        <xdr:cNvPr id="521" name="円/楕円 520"/>
        <xdr:cNvSpPr/>
      </xdr:nvSpPr>
      <xdr:spPr>
        <a:xfrm>
          <a:off x="14541500" y="66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32034</xdr:rowOff>
    </xdr:from>
    <xdr:ext cx="469744" cy="259045"/>
    <xdr:sp macro="" textlink="">
      <xdr:nvSpPr>
        <xdr:cNvPr id="522" name="テキスト ボックス 521"/>
        <xdr:cNvSpPr txBox="1"/>
      </xdr:nvSpPr>
      <xdr:spPr>
        <a:xfrm>
          <a:off x="14357427" y="67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43828</xdr:rowOff>
    </xdr:from>
    <xdr:to>
      <xdr:col>20</xdr:col>
      <xdr:colOff>9525</xdr:colOff>
      <xdr:row>38</xdr:row>
      <xdr:rowOff>145428</xdr:rowOff>
    </xdr:to>
    <xdr:sp macro="" textlink="">
      <xdr:nvSpPr>
        <xdr:cNvPr id="523" name="円/楕円 522"/>
        <xdr:cNvSpPr/>
      </xdr:nvSpPr>
      <xdr:spPr>
        <a:xfrm>
          <a:off x="13652500" y="65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161955</xdr:rowOff>
    </xdr:from>
    <xdr:ext cx="469744" cy="259045"/>
    <xdr:sp macro="" textlink="">
      <xdr:nvSpPr>
        <xdr:cNvPr id="524" name="テキスト ボックス 523"/>
        <xdr:cNvSpPr txBox="1"/>
      </xdr:nvSpPr>
      <xdr:spPr>
        <a:xfrm>
          <a:off x="13468427" y="63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135496</xdr:rowOff>
    </xdr:from>
    <xdr:to>
      <xdr:col>18</xdr:col>
      <xdr:colOff>492125</xdr:colOff>
      <xdr:row>39</xdr:row>
      <xdr:rowOff>65646</xdr:rowOff>
    </xdr:to>
    <xdr:sp macro="" textlink="">
      <xdr:nvSpPr>
        <xdr:cNvPr id="525" name="円/楕円 524"/>
        <xdr:cNvSpPr/>
      </xdr:nvSpPr>
      <xdr:spPr>
        <a:xfrm>
          <a:off x="12763500" y="66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56773</xdr:rowOff>
    </xdr:from>
    <xdr:ext cx="469744" cy="259045"/>
    <xdr:sp macro="" textlink="">
      <xdr:nvSpPr>
        <xdr:cNvPr id="526" name="テキスト ボックス 525"/>
        <xdr:cNvSpPr txBox="1"/>
      </xdr:nvSpPr>
      <xdr:spPr>
        <a:xfrm>
          <a:off x="12579427" y="67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81252</xdr:rowOff>
    </xdr:from>
    <xdr:to>
      <xdr:col>23</xdr:col>
      <xdr:colOff>517525</xdr:colOff>
      <xdr:row>73</xdr:row>
      <xdr:rowOff>85573</xdr:rowOff>
    </xdr:to>
    <xdr:cxnSp macro="">
      <xdr:nvCxnSpPr>
        <xdr:cNvPr id="600" name="直線コネクタ 599"/>
        <xdr:cNvCxnSpPr/>
      </xdr:nvCxnSpPr>
      <xdr:spPr>
        <a:xfrm flipV="1">
          <a:off x="15481300" y="1259710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56427</xdr:rowOff>
    </xdr:from>
    <xdr:to>
      <xdr:col>22</xdr:col>
      <xdr:colOff>365125</xdr:colOff>
      <xdr:row>73</xdr:row>
      <xdr:rowOff>85573</xdr:rowOff>
    </xdr:to>
    <xdr:cxnSp macro="">
      <xdr:nvCxnSpPr>
        <xdr:cNvPr id="603" name="直線コネクタ 602"/>
        <xdr:cNvCxnSpPr/>
      </xdr:nvCxnSpPr>
      <xdr:spPr>
        <a:xfrm>
          <a:off x="14592300" y="1257227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26120</xdr:rowOff>
    </xdr:from>
    <xdr:to>
      <xdr:col>21</xdr:col>
      <xdr:colOff>161925</xdr:colOff>
      <xdr:row>73</xdr:row>
      <xdr:rowOff>56427</xdr:rowOff>
    </xdr:to>
    <xdr:cxnSp macro="">
      <xdr:nvCxnSpPr>
        <xdr:cNvPr id="606" name="直線コネクタ 605"/>
        <xdr:cNvCxnSpPr/>
      </xdr:nvCxnSpPr>
      <xdr:spPr>
        <a:xfrm>
          <a:off x="13703300" y="12541970"/>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149090</xdr:rowOff>
    </xdr:from>
    <xdr:to>
      <xdr:col>19</xdr:col>
      <xdr:colOff>644525</xdr:colOff>
      <xdr:row>73</xdr:row>
      <xdr:rowOff>26120</xdr:rowOff>
    </xdr:to>
    <xdr:cxnSp macro="">
      <xdr:nvCxnSpPr>
        <xdr:cNvPr id="609" name="直線コネクタ 608"/>
        <xdr:cNvCxnSpPr/>
      </xdr:nvCxnSpPr>
      <xdr:spPr>
        <a:xfrm>
          <a:off x="12814300" y="12493490"/>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30452</xdr:rowOff>
    </xdr:from>
    <xdr:to>
      <xdr:col>23</xdr:col>
      <xdr:colOff>568325</xdr:colOff>
      <xdr:row>73</xdr:row>
      <xdr:rowOff>132052</xdr:rowOff>
    </xdr:to>
    <xdr:sp macro="" textlink="">
      <xdr:nvSpPr>
        <xdr:cNvPr id="619" name="円/楕円 618"/>
        <xdr:cNvSpPr/>
      </xdr:nvSpPr>
      <xdr:spPr>
        <a:xfrm>
          <a:off x="16268700" y="12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53329</xdr:rowOff>
    </xdr:from>
    <xdr:ext cx="599010" cy="259045"/>
    <xdr:sp macro="" textlink="">
      <xdr:nvSpPr>
        <xdr:cNvPr id="620" name="公債費該当値テキスト"/>
        <xdr:cNvSpPr txBox="1"/>
      </xdr:nvSpPr>
      <xdr:spPr>
        <a:xfrm>
          <a:off x="16370300" y="1239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34773</xdr:rowOff>
    </xdr:from>
    <xdr:to>
      <xdr:col>22</xdr:col>
      <xdr:colOff>415925</xdr:colOff>
      <xdr:row>73</xdr:row>
      <xdr:rowOff>136373</xdr:rowOff>
    </xdr:to>
    <xdr:sp macro="" textlink="">
      <xdr:nvSpPr>
        <xdr:cNvPr id="621" name="円/楕円 620"/>
        <xdr:cNvSpPr/>
      </xdr:nvSpPr>
      <xdr:spPr>
        <a:xfrm>
          <a:off x="15430500" y="125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152900</xdr:rowOff>
    </xdr:from>
    <xdr:ext cx="599010" cy="259045"/>
    <xdr:sp macro="" textlink="">
      <xdr:nvSpPr>
        <xdr:cNvPr id="622" name="テキスト ボックス 621"/>
        <xdr:cNvSpPr txBox="1"/>
      </xdr:nvSpPr>
      <xdr:spPr>
        <a:xfrm>
          <a:off x="15181794" y="1232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5627</xdr:rowOff>
    </xdr:from>
    <xdr:to>
      <xdr:col>21</xdr:col>
      <xdr:colOff>212725</xdr:colOff>
      <xdr:row>73</xdr:row>
      <xdr:rowOff>107227</xdr:rowOff>
    </xdr:to>
    <xdr:sp macro="" textlink="">
      <xdr:nvSpPr>
        <xdr:cNvPr id="623" name="円/楕円 622"/>
        <xdr:cNvSpPr/>
      </xdr:nvSpPr>
      <xdr:spPr>
        <a:xfrm>
          <a:off x="14541500" y="125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123754</xdr:rowOff>
    </xdr:from>
    <xdr:ext cx="599010" cy="259045"/>
    <xdr:sp macro="" textlink="">
      <xdr:nvSpPr>
        <xdr:cNvPr id="624" name="テキスト ボックス 623"/>
        <xdr:cNvSpPr txBox="1"/>
      </xdr:nvSpPr>
      <xdr:spPr>
        <a:xfrm>
          <a:off x="14292794" y="122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146770</xdr:rowOff>
    </xdr:from>
    <xdr:to>
      <xdr:col>20</xdr:col>
      <xdr:colOff>9525</xdr:colOff>
      <xdr:row>73</xdr:row>
      <xdr:rowOff>76920</xdr:rowOff>
    </xdr:to>
    <xdr:sp macro="" textlink="">
      <xdr:nvSpPr>
        <xdr:cNvPr id="625" name="円/楕円 624"/>
        <xdr:cNvSpPr/>
      </xdr:nvSpPr>
      <xdr:spPr>
        <a:xfrm>
          <a:off x="13652500" y="12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93447</xdr:rowOff>
    </xdr:from>
    <xdr:ext cx="599010" cy="259045"/>
    <xdr:sp macro="" textlink="">
      <xdr:nvSpPr>
        <xdr:cNvPr id="626" name="テキスト ボックス 625"/>
        <xdr:cNvSpPr txBox="1"/>
      </xdr:nvSpPr>
      <xdr:spPr>
        <a:xfrm>
          <a:off x="13403794" y="122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98290</xdr:rowOff>
    </xdr:from>
    <xdr:to>
      <xdr:col>18</xdr:col>
      <xdr:colOff>492125</xdr:colOff>
      <xdr:row>73</xdr:row>
      <xdr:rowOff>28440</xdr:rowOff>
    </xdr:to>
    <xdr:sp macro="" textlink="">
      <xdr:nvSpPr>
        <xdr:cNvPr id="627" name="円/楕円 626"/>
        <xdr:cNvSpPr/>
      </xdr:nvSpPr>
      <xdr:spPr>
        <a:xfrm>
          <a:off x="12763500" y="12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44967</xdr:rowOff>
    </xdr:from>
    <xdr:ext cx="599010" cy="259045"/>
    <xdr:sp macro="" textlink="">
      <xdr:nvSpPr>
        <xdr:cNvPr id="628" name="テキスト ボックス 627"/>
        <xdr:cNvSpPr txBox="1"/>
      </xdr:nvSpPr>
      <xdr:spPr>
        <a:xfrm>
          <a:off x="12514794" y="1221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16923</xdr:rowOff>
    </xdr:from>
    <xdr:to>
      <xdr:col>23</xdr:col>
      <xdr:colOff>517525</xdr:colOff>
      <xdr:row>98</xdr:row>
      <xdr:rowOff>27437</xdr:rowOff>
    </xdr:to>
    <xdr:cxnSp macro="">
      <xdr:nvCxnSpPr>
        <xdr:cNvPr id="655" name="直線コネクタ 654"/>
        <xdr:cNvCxnSpPr/>
      </xdr:nvCxnSpPr>
      <xdr:spPr>
        <a:xfrm flipV="1">
          <a:off x="15481300" y="16819023"/>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27437</xdr:rowOff>
    </xdr:from>
    <xdr:to>
      <xdr:col>22</xdr:col>
      <xdr:colOff>365125</xdr:colOff>
      <xdr:row>98</xdr:row>
      <xdr:rowOff>52093</xdr:rowOff>
    </xdr:to>
    <xdr:cxnSp macro="">
      <xdr:nvCxnSpPr>
        <xdr:cNvPr id="658" name="直線コネクタ 657"/>
        <xdr:cNvCxnSpPr/>
      </xdr:nvCxnSpPr>
      <xdr:spPr>
        <a:xfrm flipV="1">
          <a:off x="14592300" y="1682953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144932</xdr:rowOff>
    </xdr:from>
    <xdr:to>
      <xdr:col>21</xdr:col>
      <xdr:colOff>161925</xdr:colOff>
      <xdr:row>98</xdr:row>
      <xdr:rowOff>52093</xdr:rowOff>
    </xdr:to>
    <xdr:cxnSp macro="">
      <xdr:nvCxnSpPr>
        <xdr:cNvPr id="661" name="直線コネクタ 660"/>
        <xdr:cNvCxnSpPr/>
      </xdr:nvCxnSpPr>
      <xdr:spPr>
        <a:xfrm>
          <a:off x="13703300" y="16775582"/>
          <a:ext cx="889000" cy="7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94869</xdr:rowOff>
    </xdr:from>
    <xdr:to>
      <xdr:col>19</xdr:col>
      <xdr:colOff>644525</xdr:colOff>
      <xdr:row>97</xdr:row>
      <xdr:rowOff>144932</xdr:rowOff>
    </xdr:to>
    <xdr:cxnSp macro="">
      <xdr:nvCxnSpPr>
        <xdr:cNvPr id="664" name="直線コネクタ 663"/>
        <xdr:cNvCxnSpPr/>
      </xdr:nvCxnSpPr>
      <xdr:spPr>
        <a:xfrm>
          <a:off x="12814300" y="16725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137573</xdr:rowOff>
    </xdr:from>
    <xdr:to>
      <xdr:col>23</xdr:col>
      <xdr:colOff>568325</xdr:colOff>
      <xdr:row>98</xdr:row>
      <xdr:rowOff>67723</xdr:rowOff>
    </xdr:to>
    <xdr:sp macro="" textlink="">
      <xdr:nvSpPr>
        <xdr:cNvPr id="674" name="円/楕円 673"/>
        <xdr:cNvSpPr/>
      </xdr:nvSpPr>
      <xdr:spPr>
        <a:xfrm>
          <a:off x="16268700" y="167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96950</xdr:rowOff>
    </xdr:from>
    <xdr:ext cx="534377" cy="259045"/>
    <xdr:sp macro="" textlink="">
      <xdr:nvSpPr>
        <xdr:cNvPr id="675" name="積立金該当値テキスト"/>
        <xdr:cNvSpPr txBox="1"/>
      </xdr:nvSpPr>
      <xdr:spPr>
        <a:xfrm>
          <a:off x="16370300" y="165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148087</xdr:rowOff>
    </xdr:from>
    <xdr:to>
      <xdr:col>22</xdr:col>
      <xdr:colOff>415925</xdr:colOff>
      <xdr:row>98</xdr:row>
      <xdr:rowOff>78237</xdr:rowOff>
    </xdr:to>
    <xdr:sp macro="" textlink="">
      <xdr:nvSpPr>
        <xdr:cNvPr id="676" name="円/楕円 675"/>
        <xdr:cNvSpPr/>
      </xdr:nvSpPr>
      <xdr:spPr>
        <a:xfrm>
          <a:off x="15430500" y="16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94764</xdr:rowOff>
    </xdr:from>
    <xdr:ext cx="534377" cy="259045"/>
    <xdr:sp macro="" textlink="">
      <xdr:nvSpPr>
        <xdr:cNvPr id="677" name="テキスト ボックス 676"/>
        <xdr:cNvSpPr txBox="1"/>
      </xdr:nvSpPr>
      <xdr:spPr>
        <a:xfrm>
          <a:off x="15214111" y="16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1293</xdr:rowOff>
    </xdr:from>
    <xdr:to>
      <xdr:col>21</xdr:col>
      <xdr:colOff>212725</xdr:colOff>
      <xdr:row>98</xdr:row>
      <xdr:rowOff>102893</xdr:rowOff>
    </xdr:to>
    <xdr:sp macro="" textlink="">
      <xdr:nvSpPr>
        <xdr:cNvPr id="678" name="円/楕円 677"/>
        <xdr:cNvSpPr/>
      </xdr:nvSpPr>
      <xdr:spPr>
        <a:xfrm>
          <a:off x="14541500" y="168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94020</xdr:rowOff>
    </xdr:from>
    <xdr:ext cx="534377" cy="259045"/>
    <xdr:sp macro="" textlink="">
      <xdr:nvSpPr>
        <xdr:cNvPr id="679" name="テキスト ボックス 678"/>
        <xdr:cNvSpPr txBox="1"/>
      </xdr:nvSpPr>
      <xdr:spPr>
        <a:xfrm>
          <a:off x="14325111" y="168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94132</xdr:rowOff>
    </xdr:from>
    <xdr:to>
      <xdr:col>20</xdr:col>
      <xdr:colOff>9525</xdr:colOff>
      <xdr:row>98</xdr:row>
      <xdr:rowOff>24282</xdr:rowOff>
    </xdr:to>
    <xdr:sp macro="" textlink="">
      <xdr:nvSpPr>
        <xdr:cNvPr id="680" name="円/楕円 679"/>
        <xdr:cNvSpPr/>
      </xdr:nvSpPr>
      <xdr:spPr>
        <a:xfrm>
          <a:off x="13652500" y="167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40809</xdr:rowOff>
    </xdr:from>
    <xdr:ext cx="534377" cy="259045"/>
    <xdr:sp macro="" textlink="">
      <xdr:nvSpPr>
        <xdr:cNvPr id="681" name="テキスト ボックス 680"/>
        <xdr:cNvSpPr txBox="1"/>
      </xdr:nvSpPr>
      <xdr:spPr>
        <a:xfrm>
          <a:off x="13436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44069</xdr:rowOff>
    </xdr:from>
    <xdr:to>
      <xdr:col>18</xdr:col>
      <xdr:colOff>492125</xdr:colOff>
      <xdr:row>97</xdr:row>
      <xdr:rowOff>145669</xdr:rowOff>
    </xdr:to>
    <xdr:sp macro="" textlink="">
      <xdr:nvSpPr>
        <xdr:cNvPr id="682" name="円/楕円 681"/>
        <xdr:cNvSpPr/>
      </xdr:nvSpPr>
      <xdr:spPr>
        <a:xfrm>
          <a:off x="127635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162196</xdr:rowOff>
    </xdr:from>
    <xdr:ext cx="534377" cy="259045"/>
    <xdr:sp macro="" textlink="">
      <xdr:nvSpPr>
        <xdr:cNvPr id="683" name="テキスト ボックス 682"/>
        <xdr:cNvSpPr txBox="1"/>
      </xdr:nvSpPr>
      <xdr:spPr>
        <a:xfrm>
          <a:off x="12547111" y="164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36419</xdr:rowOff>
    </xdr:from>
    <xdr:to>
      <xdr:col>32</xdr:col>
      <xdr:colOff>186689</xdr:colOff>
      <xdr:row>38</xdr:row>
      <xdr:rowOff>139700</xdr:rowOff>
    </xdr:to>
    <xdr:cxnSp macro="">
      <xdr:nvCxnSpPr>
        <xdr:cNvPr id="705" name="直線コネクタ 704"/>
        <xdr:cNvCxnSpPr/>
      </xdr:nvCxnSpPr>
      <xdr:spPr>
        <a:xfrm flipV="1">
          <a:off x="22159595" y="6380069"/>
          <a:ext cx="1269" cy="27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170964</xdr:rowOff>
    </xdr:from>
    <xdr:ext cx="249299" cy="259045"/>
    <xdr:sp macro="" textlink="">
      <xdr:nvSpPr>
        <xdr:cNvPr id="706" name="投資及び出資金最小値テキスト"/>
        <xdr:cNvSpPr txBox="1"/>
      </xdr:nvSpPr>
      <xdr:spPr>
        <a:xfrm>
          <a:off x="22212300" y="6686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154546</xdr:rowOff>
    </xdr:from>
    <xdr:ext cx="534377" cy="259045"/>
    <xdr:sp macro="" textlink="">
      <xdr:nvSpPr>
        <xdr:cNvPr id="708" name="投資及び出資金最大値テキスト"/>
        <xdr:cNvSpPr txBox="1"/>
      </xdr:nvSpPr>
      <xdr:spPr>
        <a:xfrm>
          <a:off x="22212300" y="61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37</xdr:row>
      <xdr:rowOff>36419</xdr:rowOff>
    </xdr:from>
    <xdr:to>
      <xdr:col>32</xdr:col>
      <xdr:colOff>276225</xdr:colOff>
      <xdr:row>37</xdr:row>
      <xdr:rowOff>36419</xdr:rowOff>
    </xdr:to>
    <xdr:cxnSp macro="">
      <xdr:nvCxnSpPr>
        <xdr:cNvPr id="709" name="直線コネクタ 708"/>
        <xdr:cNvCxnSpPr/>
      </xdr:nvCxnSpPr>
      <xdr:spPr>
        <a:xfrm>
          <a:off x="22072600" y="6380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153302</xdr:rowOff>
    </xdr:from>
    <xdr:to>
      <xdr:col>32</xdr:col>
      <xdr:colOff>187325</xdr:colOff>
      <xdr:row>38</xdr:row>
      <xdr:rowOff>139700</xdr:rowOff>
    </xdr:to>
    <xdr:cxnSp macro="">
      <xdr:nvCxnSpPr>
        <xdr:cNvPr id="710" name="直線コネクタ 709"/>
        <xdr:cNvCxnSpPr/>
      </xdr:nvCxnSpPr>
      <xdr:spPr>
        <a:xfrm>
          <a:off x="21323300" y="6496952"/>
          <a:ext cx="8382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88414</xdr:rowOff>
    </xdr:from>
    <xdr:ext cx="469744" cy="259045"/>
    <xdr:sp macro="" textlink="">
      <xdr:nvSpPr>
        <xdr:cNvPr id="711" name="投資及び出資金平均値テキスト"/>
        <xdr:cNvSpPr txBox="1"/>
      </xdr:nvSpPr>
      <xdr:spPr>
        <a:xfrm>
          <a:off x="22212300" y="643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65537</xdr:rowOff>
    </xdr:from>
    <xdr:to>
      <xdr:col>32</xdr:col>
      <xdr:colOff>238125</xdr:colOff>
      <xdr:row>38</xdr:row>
      <xdr:rowOff>167137</xdr:rowOff>
    </xdr:to>
    <xdr:sp macro="" textlink="">
      <xdr:nvSpPr>
        <xdr:cNvPr id="712" name="フローチャート : 判断 711"/>
        <xdr:cNvSpPr/>
      </xdr:nvSpPr>
      <xdr:spPr>
        <a:xfrm>
          <a:off x="22110700" y="658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153302</xdr:rowOff>
    </xdr:from>
    <xdr:to>
      <xdr:col>31</xdr:col>
      <xdr:colOff>34925</xdr:colOff>
      <xdr:row>38</xdr:row>
      <xdr:rowOff>73771</xdr:rowOff>
    </xdr:to>
    <xdr:cxnSp macro="">
      <xdr:nvCxnSpPr>
        <xdr:cNvPr id="713" name="直線コネクタ 712"/>
        <xdr:cNvCxnSpPr/>
      </xdr:nvCxnSpPr>
      <xdr:spPr>
        <a:xfrm flipV="1">
          <a:off x="20434300" y="6496952"/>
          <a:ext cx="889000" cy="9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68280</xdr:rowOff>
    </xdr:from>
    <xdr:to>
      <xdr:col>31</xdr:col>
      <xdr:colOff>85725</xdr:colOff>
      <xdr:row>38</xdr:row>
      <xdr:rowOff>169880</xdr:rowOff>
    </xdr:to>
    <xdr:sp macro="" textlink="">
      <xdr:nvSpPr>
        <xdr:cNvPr id="714" name="フローチャート : 判断 713"/>
        <xdr:cNvSpPr/>
      </xdr:nvSpPr>
      <xdr:spPr>
        <a:xfrm>
          <a:off x="21272500" y="65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161007</xdr:rowOff>
    </xdr:from>
    <xdr:ext cx="378565" cy="259045"/>
    <xdr:sp macro="" textlink="">
      <xdr:nvSpPr>
        <xdr:cNvPr id="715" name="テキスト ボックス 714"/>
        <xdr:cNvSpPr txBox="1"/>
      </xdr:nvSpPr>
      <xdr:spPr>
        <a:xfrm>
          <a:off x="21134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160983</xdr:rowOff>
    </xdr:from>
    <xdr:to>
      <xdr:col>29</xdr:col>
      <xdr:colOff>517525</xdr:colOff>
      <xdr:row>38</xdr:row>
      <xdr:rowOff>73771</xdr:rowOff>
    </xdr:to>
    <xdr:cxnSp macro="">
      <xdr:nvCxnSpPr>
        <xdr:cNvPr id="716" name="直線コネクタ 715"/>
        <xdr:cNvCxnSpPr/>
      </xdr:nvCxnSpPr>
      <xdr:spPr>
        <a:xfrm>
          <a:off x="19545300" y="5475933"/>
          <a:ext cx="889000" cy="11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63526</xdr:rowOff>
    </xdr:from>
    <xdr:to>
      <xdr:col>29</xdr:col>
      <xdr:colOff>568325</xdr:colOff>
      <xdr:row>38</xdr:row>
      <xdr:rowOff>165126</xdr:rowOff>
    </xdr:to>
    <xdr:sp macro="" textlink="">
      <xdr:nvSpPr>
        <xdr:cNvPr id="717" name="フローチャート : 判断 716"/>
        <xdr:cNvSpPr/>
      </xdr:nvSpPr>
      <xdr:spPr>
        <a:xfrm>
          <a:off x="20383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156253</xdr:rowOff>
    </xdr:from>
    <xdr:ext cx="469744" cy="259045"/>
    <xdr:sp macro="" textlink="">
      <xdr:nvSpPr>
        <xdr:cNvPr id="718" name="テキスト ボックス 717"/>
        <xdr:cNvSpPr txBox="1"/>
      </xdr:nvSpPr>
      <xdr:spPr>
        <a:xfrm>
          <a:off x="20199427" y="66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160983</xdr:rowOff>
    </xdr:from>
    <xdr:to>
      <xdr:col>28</xdr:col>
      <xdr:colOff>314325</xdr:colOff>
      <xdr:row>37</xdr:row>
      <xdr:rowOff>107467</xdr:rowOff>
    </xdr:to>
    <xdr:cxnSp macro="">
      <xdr:nvCxnSpPr>
        <xdr:cNvPr id="719" name="直線コネクタ 718"/>
        <xdr:cNvCxnSpPr/>
      </xdr:nvCxnSpPr>
      <xdr:spPr>
        <a:xfrm flipV="1">
          <a:off x="18656300" y="5475933"/>
          <a:ext cx="889000" cy="9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52621</xdr:rowOff>
    </xdr:from>
    <xdr:to>
      <xdr:col>28</xdr:col>
      <xdr:colOff>365125</xdr:colOff>
      <xdr:row>38</xdr:row>
      <xdr:rowOff>154221</xdr:rowOff>
    </xdr:to>
    <xdr:sp macro="" textlink="">
      <xdr:nvSpPr>
        <xdr:cNvPr id="720" name="フローチャート : 判断 719"/>
        <xdr:cNvSpPr/>
      </xdr:nvSpPr>
      <xdr:spPr>
        <a:xfrm>
          <a:off x="19494500" y="65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145348</xdr:rowOff>
    </xdr:from>
    <xdr:ext cx="469744" cy="259045"/>
    <xdr:sp macro="" textlink="">
      <xdr:nvSpPr>
        <xdr:cNvPr id="721" name="テキスト ボックス 720"/>
        <xdr:cNvSpPr txBox="1"/>
      </xdr:nvSpPr>
      <xdr:spPr>
        <a:xfrm>
          <a:off x="19310427" y="66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58610</xdr:rowOff>
    </xdr:from>
    <xdr:to>
      <xdr:col>27</xdr:col>
      <xdr:colOff>161925</xdr:colOff>
      <xdr:row>38</xdr:row>
      <xdr:rowOff>160210</xdr:rowOff>
    </xdr:to>
    <xdr:sp macro="" textlink="">
      <xdr:nvSpPr>
        <xdr:cNvPr id="722" name="フローチャート : 判断 721"/>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151337</xdr:rowOff>
    </xdr:from>
    <xdr:ext cx="469744" cy="259045"/>
    <xdr:sp macro="" textlink="">
      <xdr:nvSpPr>
        <xdr:cNvPr id="723" name="テキスト ボックス 722"/>
        <xdr:cNvSpPr txBox="1"/>
      </xdr:nvSpPr>
      <xdr:spPr>
        <a:xfrm>
          <a:off x="18421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43964</xdr:rowOff>
    </xdr:from>
    <xdr:ext cx="249299" cy="259045"/>
    <xdr:sp macro="" textlink="">
      <xdr:nvSpPr>
        <xdr:cNvPr id="730" name="投資及び出資金該当値テキスト"/>
        <xdr:cNvSpPr txBox="1"/>
      </xdr:nvSpPr>
      <xdr:spPr>
        <a:xfrm>
          <a:off x="22212300" y="6559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102502</xdr:rowOff>
    </xdr:from>
    <xdr:to>
      <xdr:col>31</xdr:col>
      <xdr:colOff>85725</xdr:colOff>
      <xdr:row>38</xdr:row>
      <xdr:rowOff>32652</xdr:rowOff>
    </xdr:to>
    <xdr:sp macro="" textlink="">
      <xdr:nvSpPr>
        <xdr:cNvPr id="731" name="円/楕円 730"/>
        <xdr:cNvSpPr/>
      </xdr:nvSpPr>
      <xdr:spPr>
        <a:xfrm>
          <a:off x="21272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49179</xdr:rowOff>
    </xdr:from>
    <xdr:ext cx="469744" cy="259045"/>
    <xdr:sp macro="" textlink="">
      <xdr:nvSpPr>
        <xdr:cNvPr id="732" name="テキスト ボックス 731"/>
        <xdr:cNvSpPr txBox="1"/>
      </xdr:nvSpPr>
      <xdr:spPr>
        <a:xfrm>
          <a:off x="21088427" y="622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22971</xdr:rowOff>
    </xdr:from>
    <xdr:to>
      <xdr:col>29</xdr:col>
      <xdr:colOff>568325</xdr:colOff>
      <xdr:row>38</xdr:row>
      <xdr:rowOff>124571</xdr:rowOff>
    </xdr:to>
    <xdr:sp macro="" textlink="">
      <xdr:nvSpPr>
        <xdr:cNvPr id="733" name="円/楕円 732"/>
        <xdr:cNvSpPr/>
      </xdr:nvSpPr>
      <xdr:spPr>
        <a:xfrm>
          <a:off x="20383500" y="65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141099</xdr:rowOff>
    </xdr:from>
    <xdr:ext cx="469744" cy="259045"/>
    <xdr:sp macro="" textlink="">
      <xdr:nvSpPr>
        <xdr:cNvPr id="734" name="テキスト ボックス 733"/>
        <xdr:cNvSpPr txBox="1"/>
      </xdr:nvSpPr>
      <xdr:spPr>
        <a:xfrm>
          <a:off x="20199427" y="63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110183</xdr:rowOff>
    </xdr:from>
    <xdr:to>
      <xdr:col>28</xdr:col>
      <xdr:colOff>365125</xdr:colOff>
      <xdr:row>32</xdr:row>
      <xdr:rowOff>40333</xdr:rowOff>
    </xdr:to>
    <xdr:sp macro="" textlink="">
      <xdr:nvSpPr>
        <xdr:cNvPr id="735" name="円/楕円 734"/>
        <xdr:cNvSpPr/>
      </xdr:nvSpPr>
      <xdr:spPr>
        <a:xfrm>
          <a:off x="19494500" y="54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56860</xdr:rowOff>
    </xdr:from>
    <xdr:ext cx="534377" cy="259045"/>
    <xdr:sp macro="" textlink="">
      <xdr:nvSpPr>
        <xdr:cNvPr id="736" name="テキスト ボックス 735"/>
        <xdr:cNvSpPr txBox="1"/>
      </xdr:nvSpPr>
      <xdr:spPr>
        <a:xfrm>
          <a:off x="19278111" y="52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56667</xdr:rowOff>
    </xdr:from>
    <xdr:to>
      <xdr:col>27</xdr:col>
      <xdr:colOff>161925</xdr:colOff>
      <xdr:row>37</xdr:row>
      <xdr:rowOff>158267</xdr:rowOff>
    </xdr:to>
    <xdr:sp macro="" textlink="">
      <xdr:nvSpPr>
        <xdr:cNvPr id="737" name="円/楕円 736"/>
        <xdr:cNvSpPr/>
      </xdr:nvSpPr>
      <xdr:spPr>
        <a:xfrm>
          <a:off x="186055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3344</xdr:rowOff>
    </xdr:from>
    <xdr:ext cx="469744" cy="259045"/>
    <xdr:sp macro="" textlink="">
      <xdr:nvSpPr>
        <xdr:cNvPr id="738" name="テキスト ボックス 737"/>
        <xdr:cNvSpPr txBox="1"/>
      </xdr:nvSpPr>
      <xdr:spPr>
        <a:xfrm>
          <a:off x="18421427" y="61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2" name="テキスト ボックス 75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2" name="直線コネクタ 761"/>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5"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6" name="直線コネクタ 765"/>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37668</xdr:rowOff>
    </xdr:from>
    <xdr:to>
      <xdr:col>32</xdr:col>
      <xdr:colOff>187325</xdr:colOff>
      <xdr:row>57</xdr:row>
      <xdr:rowOff>118059</xdr:rowOff>
    </xdr:to>
    <xdr:cxnSp macro="">
      <xdr:nvCxnSpPr>
        <xdr:cNvPr id="767" name="直線コネクタ 766"/>
        <xdr:cNvCxnSpPr/>
      </xdr:nvCxnSpPr>
      <xdr:spPr>
        <a:xfrm>
          <a:off x="21323300" y="9810318"/>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68"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69" name="フローチャート : 判断 768"/>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37668</xdr:rowOff>
    </xdr:from>
    <xdr:to>
      <xdr:col>31</xdr:col>
      <xdr:colOff>34925</xdr:colOff>
      <xdr:row>58</xdr:row>
      <xdr:rowOff>59386</xdr:rowOff>
    </xdr:to>
    <xdr:cxnSp macro="">
      <xdr:nvCxnSpPr>
        <xdr:cNvPr id="770" name="直線コネクタ 769"/>
        <xdr:cNvCxnSpPr/>
      </xdr:nvCxnSpPr>
      <xdr:spPr>
        <a:xfrm flipV="1">
          <a:off x="20434300" y="9810318"/>
          <a:ext cx="889000" cy="19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1" name="フローチャート : 判断 770"/>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2" name="テキスト ボックス 771"/>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38735</xdr:rowOff>
    </xdr:from>
    <xdr:to>
      <xdr:col>29</xdr:col>
      <xdr:colOff>517525</xdr:colOff>
      <xdr:row>58</xdr:row>
      <xdr:rowOff>59386</xdr:rowOff>
    </xdr:to>
    <xdr:cxnSp macro="">
      <xdr:nvCxnSpPr>
        <xdr:cNvPr id="773" name="直線コネクタ 772"/>
        <xdr:cNvCxnSpPr/>
      </xdr:nvCxnSpPr>
      <xdr:spPr>
        <a:xfrm>
          <a:off x="19545300" y="9982835"/>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4" name="フローチャート : 判断 773"/>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5" name="テキスト ボックス 774"/>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38735</xdr:rowOff>
    </xdr:from>
    <xdr:to>
      <xdr:col>28</xdr:col>
      <xdr:colOff>314325</xdr:colOff>
      <xdr:row>58</xdr:row>
      <xdr:rowOff>131470</xdr:rowOff>
    </xdr:to>
    <xdr:cxnSp macro="">
      <xdr:nvCxnSpPr>
        <xdr:cNvPr id="776" name="直線コネクタ 775"/>
        <xdr:cNvCxnSpPr/>
      </xdr:nvCxnSpPr>
      <xdr:spPr>
        <a:xfrm flipV="1">
          <a:off x="18656300" y="9982835"/>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7" name="フローチャート : 判断 776"/>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78" name="テキスト ボックス 777"/>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79" name="フローチャート : 判断 778"/>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0" name="テキスト ボックス 779"/>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67259</xdr:rowOff>
    </xdr:from>
    <xdr:to>
      <xdr:col>32</xdr:col>
      <xdr:colOff>238125</xdr:colOff>
      <xdr:row>57</xdr:row>
      <xdr:rowOff>168859</xdr:rowOff>
    </xdr:to>
    <xdr:sp macro="" textlink="">
      <xdr:nvSpPr>
        <xdr:cNvPr id="786" name="円/楕円 785"/>
        <xdr:cNvSpPr/>
      </xdr:nvSpPr>
      <xdr:spPr>
        <a:xfrm>
          <a:off x="221107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90136</xdr:rowOff>
    </xdr:from>
    <xdr:ext cx="469744" cy="259045"/>
    <xdr:sp macro="" textlink="">
      <xdr:nvSpPr>
        <xdr:cNvPr id="787" name="貸付金該当値テキスト"/>
        <xdr:cNvSpPr txBox="1"/>
      </xdr:nvSpPr>
      <xdr:spPr>
        <a:xfrm>
          <a:off x="22212300"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158318</xdr:rowOff>
    </xdr:from>
    <xdr:to>
      <xdr:col>31</xdr:col>
      <xdr:colOff>85725</xdr:colOff>
      <xdr:row>57</xdr:row>
      <xdr:rowOff>88468</xdr:rowOff>
    </xdr:to>
    <xdr:sp macro="" textlink="">
      <xdr:nvSpPr>
        <xdr:cNvPr id="788" name="円/楕円 787"/>
        <xdr:cNvSpPr/>
      </xdr:nvSpPr>
      <xdr:spPr>
        <a:xfrm>
          <a:off x="21272500" y="9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104995</xdr:rowOff>
    </xdr:from>
    <xdr:ext cx="469744" cy="259045"/>
    <xdr:sp macro="" textlink="">
      <xdr:nvSpPr>
        <xdr:cNvPr id="789" name="テキスト ボックス 788"/>
        <xdr:cNvSpPr txBox="1"/>
      </xdr:nvSpPr>
      <xdr:spPr>
        <a:xfrm>
          <a:off x="21088427"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8586</xdr:rowOff>
    </xdr:from>
    <xdr:to>
      <xdr:col>29</xdr:col>
      <xdr:colOff>568325</xdr:colOff>
      <xdr:row>58</xdr:row>
      <xdr:rowOff>110186</xdr:rowOff>
    </xdr:to>
    <xdr:sp macro="" textlink="">
      <xdr:nvSpPr>
        <xdr:cNvPr id="790" name="円/楕円 789"/>
        <xdr:cNvSpPr/>
      </xdr:nvSpPr>
      <xdr:spPr>
        <a:xfrm>
          <a:off x="20383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101313</xdr:rowOff>
    </xdr:from>
    <xdr:ext cx="469744" cy="259045"/>
    <xdr:sp macro="" textlink="">
      <xdr:nvSpPr>
        <xdr:cNvPr id="791" name="テキスト ボックス 790"/>
        <xdr:cNvSpPr txBox="1"/>
      </xdr:nvSpPr>
      <xdr:spPr>
        <a:xfrm>
          <a:off x="20199427"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159385</xdr:rowOff>
    </xdr:from>
    <xdr:to>
      <xdr:col>28</xdr:col>
      <xdr:colOff>365125</xdr:colOff>
      <xdr:row>58</xdr:row>
      <xdr:rowOff>89535</xdr:rowOff>
    </xdr:to>
    <xdr:sp macro="" textlink="">
      <xdr:nvSpPr>
        <xdr:cNvPr id="792" name="円/楕円 791"/>
        <xdr:cNvSpPr/>
      </xdr:nvSpPr>
      <xdr:spPr>
        <a:xfrm>
          <a:off x="19494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80662</xdr:rowOff>
    </xdr:from>
    <xdr:ext cx="469744" cy="259045"/>
    <xdr:sp macro="" textlink="">
      <xdr:nvSpPr>
        <xdr:cNvPr id="793" name="テキスト ボックス 792"/>
        <xdr:cNvSpPr txBox="1"/>
      </xdr:nvSpPr>
      <xdr:spPr>
        <a:xfrm>
          <a:off x="193104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80670</xdr:rowOff>
    </xdr:from>
    <xdr:to>
      <xdr:col>27</xdr:col>
      <xdr:colOff>161925</xdr:colOff>
      <xdr:row>59</xdr:row>
      <xdr:rowOff>10820</xdr:rowOff>
    </xdr:to>
    <xdr:sp macro="" textlink="">
      <xdr:nvSpPr>
        <xdr:cNvPr id="794" name="円/楕円 793"/>
        <xdr:cNvSpPr/>
      </xdr:nvSpPr>
      <xdr:spPr>
        <a:xfrm>
          <a:off x="18605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1947</xdr:rowOff>
    </xdr:from>
    <xdr:ext cx="469744" cy="259045"/>
    <xdr:sp macro="" textlink="">
      <xdr:nvSpPr>
        <xdr:cNvPr id="795" name="テキスト ボックス 794"/>
        <xdr:cNvSpPr txBox="1"/>
      </xdr:nvSpPr>
      <xdr:spPr>
        <a:xfrm>
          <a:off x="18421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0" name="直線コネクタ 819"/>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1"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2" name="直線コネクタ 821"/>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3"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4" name="直線コネクタ 823"/>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92266</xdr:rowOff>
    </xdr:from>
    <xdr:to>
      <xdr:col>32</xdr:col>
      <xdr:colOff>187325</xdr:colOff>
      <xdr:row>72</xdr:row>
      <xdr:rowOff>118008</xdr:rowOff>
    </xdr:to>
    <xdr:cxnSp macro="">
      <xdr:nvCxnSpPr>
        <xdr:cNvPr id="825" name="直線コネクタ 824"/>
        <xdr:cNvCxnSpPr/>
      </xdr:nvCxnSpPr>
      <xdr:spPr>
        <a:xfrm>
          <a:off x="21323300" y="12436666"/>
          <a:ext cx="8382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6"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7" name="フローチャート : 判断 826"/>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74231</xdr:rowOff>
    </xdr:from>
    <xdr:to>
      <xdr:col>31</xdr:col>
      <xdr:colOff>34925</xdr:colOff>
      <xdr:row>72</xdr:row>
      <xdr:rowOff>92266</xdr:rowOff>
    </xdr:to>
    <xdr:cxnSp macro="">
      <xdr:nvCxnSpPr>
        <xdr:cNvPr id="828" name="直線コネクタ 827"/>
        <xdr:cNvCxnSpPr/>
      </xdr:nvCxnSpPr>
      <xdr:spPr>
        <a:xfrm>
          <a:off x="20434300" y="12418631"/>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29" name="フローチャート : 判断 828"/>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0" name="テキスト ボックス 829"/>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74231</xdr:rowOff>
    </xdr:from>
    <xdr:to>
      <xdr:col>29</xdr:col>
      <xdr:colOff>517525</xdr:colOff>
      <xdr:row>72</xdr:row>
      <xdr:rowOff>146215</xdr:rowOff>
    </xdr:to>
    <xdr:cxnSp macro="">
      <xdr:nvCxnSpPr>
        <xdr:cNvPr id="831" name="直線コネクタ 830"/>
        <xdr:cNvCxnSpPr/>
      </xdr:nvCxnSpPr>
      <xdr:spPr>
        <a:xfrm flipV="1">
          <a:off x="19545300" y="12418631"/>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2" name="フローチャート : 判断 831"/>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3" name="テキスト ボックス 832"/>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146215</xdr:rowOff>
    </xdr:from>
    <xdr:to>
      <xdr:col>28</xdr:col>
      <xdr:colOff>314325</xdr:colOff>
      <xdr:row>73</xdr:row>
      <xdr:rowOff>55207</xdr:rowOff>
    </xdr:to>
    <xdr:cxnSp macro="">
      <xdr:nvCxnSpPr>
        <xdr:cNvPr id="834" name="直線コネクタ 833"/>
        <xdr:cNvCxnSpPr/>
      </xdr:nvCxnSpPr>
      <xdr:spPr>
        <a:xfrm flipV="1">
          <a:off x="18656300" y="12490615"/>
          <a:ext cx="8890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5" name="フローチャート : 判断 834"/>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6" name="テキスト ボックス 835"/>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7" name="フローチャート : 判断 836"/>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38" name="テキスト ボックス 837"/>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67208</xdr:rowOff>
    </xdr:from>
    <xdr:to>
      <xdr:col>32</xdr:col>
      <xdr:colOff>238125</xdr:colOff>
      <xdr:row>72</xdr:row>
      <xdr:rowOff>168808</xdr:rowOff>
    </xdr:to>
    <xdr:sp macro="" textlink="">
      <xdr:nvSpPr>
        <xdr:cNvPr id="844" name="円/楕円 843"/>
        <xdr:cNvSpPr/>
      </xdr:nvSpPr>
      <xdr:spPr>
        <a:xfrm>
          <a:off x="22110700" y="12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90085</xdr:rowOff>
    </xdr:from>
    <xdr:ext cx="599010" cy="259045"/>
    <xdr:sp macro="" textlink="">
      <xdr:nvSpPr>
        <xdr:cNvPr id="845" name="繰出金該当値テキスト"/>
        <xdr:cNvSpPr txBox="1"/>
      </xdr:nvSpPr>
      <xdr:spPr>
        <a:xfrm>
          <a:off x="22212300" y="1226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118,708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41466</xdr:rowOff>
    </xdr:from>
    <xdr:to>
      <xdr:col>31</xdr:col>
      <xdr:colOff>85725</xdr:colOff>
      <xdr:row>72</xdr:row>
      <xdr:rowOff>143066</xdr:rowOff>
    </xdr:to>
    <xdr:sp macro="" textlink="">
      <xdr:nvSpPr>
        <xdr:cNvPr id="846" name="円/楕円 845"/>
        <xdr:cNvSpPr/>
      </xdr:nvSpPr>
      <xdr:spPr>
        <a:xfrm>
          <a:off x="21272500" y="123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159593</xdr:rowOff>
    </xdr:from>
    <xdr:ext cx="599010" cy="259045"/>
    <xdr:sp macro="" textlink="">
      <xdr:nvSpPr>
        <xdr:cNvPr id="847" name="テキスト ボックス 846"/>
        <xdr:cNvSpPr txBox="1"/>
      </xdr:nvSpPr>
      <xdr:spPr>
        <a:xfrm>
          <a:off x="21023794" y="1216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23431</xdr:rowOff>
    </xdr:from>
    <xdr:to>
      <xdr:col>29</xdr:col>
      <xdr:colOff>568325</xdr:colOff>
      <xdr:row>72</xdr:row>
      <xdr:rowOff>125031</xdr:rowOff>
    </xdr:to>
    <xdr:sp macro="" textlink="">
      <xdr:nvSpPr>
        <xdr:cNvPr id="848" name="円/楕円 847"/>
        <xdr:cNvSpPr/>
      </xdr:nvSpPr>
      <xdr:spPr>
        <a:xfrm>
          <a:off x="20383500" y="12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141558</xdr:rowOff>
    </xdr:from>
    <xdr:ext cx="599010" cy="259045"/>
    <xdr:sp macro="" textlink="">
      <xdr:nvSpPr>
        <xdr:cNvPr id="849" name="テキスト ボックス 848"/>
        <xdr:cNvSpPr txBox="1"/>
      </xdr:nvSpPr>
      <xdr:spPr>
        <a:xfrm>
          <a:off x="20134794" y="1214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95415</xdr:rowOff>
    </xdr:from>
    <xdr:to>
      <xdr:col>28</xdr:col>
      <xdr:colOff>365125</xdr:colOff>
      <xdr:row>73</xdr:row>
      <xdr:rowOff>25565</xdr:rowOff>
    </xdr:to>
    <xdr:sp macro="" textlink="">
      <xdr:nvSpPr>
        <xdr:cNvPr id="850" name="円/楕円 849"/>
        <xdr:cNvSpPr/>
      </xdr:nvSpPr>
      <xdr:spPr>
        <a:xfrm>
          <a:off x="19494500" y="124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42092</xdr:rowOff>
    </xdr:from>
    <xdr:ext cx="599010" cy="259045"/>
    <xdr:sp macro="" textlink="">
      <xdr:nvSpPr>
        <xdr:cNvPr id="851" name="テキスト ボックス 850"/>
        <xdr:cNvSpPr txBox="1"/>
      </xdr:nvSpPr>
      <xdr:spPr>
        <a:xfrm>
          <a:off x="19245794" y="1221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116,487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4407</xdr:rowOff>
    </xdr:from>
    <xdr:to>
      <xdr:col>27</xdr:col>
      <xdr:colOff>161925</xdr:colOff>
      <xdr:row>73</xdr:row>
      <xdr:rowOff>106007</xdr:rowOff>
    </xdr:to>
    <xdr:sp macro="" textlink="">
      <xdr:nvSpPr>
        <xdr:cNvPr id="852" name="円/楕円 851"/>
        <xdr:cNvSpPr/>
      </xdr:nvSpPr>
      <xdr:spPr>
        <a:xfrm>
          <a:off x="18605500" y="125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122534</xdr:rowOff>
    </xdr:from>
    <xdr:ext cx="599010" cy="259045"/>
    <xdr:sp macro="" textlink="">
      <xdr:nvSpPr>
        <xdr:cNvPr id="853" name="テキスト ボックス 852"/>
        <xdr:cNvSpPr txBox="1"/>
      </xdr:nvSpPr>
      <xdr:spPr>
        <a:xfrm>
          <a:off x="18356794" y="122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人件費は昨年に引き続き類似団体中最高となっており、高止まりの傾向にある。主に人口減が要因となっている。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補助費等は、</a:t>
          </a:r>
          <a:r>
            <a:rPr kumimoji="1" lang="ja-JP" altLang="en-US" sz="1300" b="0" i="0" baseline="0">
              <a:solidFill>
                <a:schemeClr val="dk1"/>
              </a:solidFill>
              <a:effectLst/>
              <a:latin typeface="+mn-lt"/>
              <a:ea typeface="+mn-ea"/>
              <a:cs typeface="+mn-cs"/>
            </a:rPr>
            <a:t>町単独で行う補助金については減額となっているが、当年度解散となった一部事務組合である山県郡西部衛生組合の中継基地化に係る改修負担金が大きく、増となっている</a:t>
          </a:r>
          <a:r>
            <a:rPr kumimoji="1" lang="ja-JP" altLang="ja-JP" sz="1300" b="0" i="0" baseline="0">
              <a:solidFill>
                <a:schemeClr val="dk1"/>
              </a:solidFill>
              <a:effectLst/>
              <a:latin typeface="+mn-lt"/>
              <a:ea typeface="+mn-ea"/>
              <a:cs typeface="+mn-cs"/>
            </a:rPr>
            <a:t>。</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普通建設事業は</a:t>
          </a:r>
          <a:r>
            <a:rPr kumimoji="1" lang="ja-JP" altLang="en-US" sz="1300" b="0" i="0" baseline="0">
              <a:solidFill>
                <a:schemeClr val="dk1"/>
              </a:solidFill>
              <a:effectLst/>
              <a:latin typeface="+mn-lt"/>
              <a:ea typeface="+mn-ea"/>
              <a:cs typeface="+mn-cs"/>
            </a:rPr>
            <a:t>学校</a:t>
          </a:r>
          <a:r>
            <a:rPr kumimoji="1" lang="ja-JP" altLang="ja-JP" sz="1300" b="0" i="0" baseline="0">
              <a:solidFill>
                <a:schemeClr val="dk1"/>
              </a:solidFill>
              <a:effectLst/>
              <a:latin typeface="+mn-lt"/>
              <a:ea typeface="+mn-ea"/>
              <a:cs typeface="+mn-cs"/>
            </a:rPr>
            <a:t>建設事業</a:t>
          </a:r>
          <a:r>
            <a:rPr kumimoji="1" lang="ja-JP" altLang="en-US" sz="1300" b="0" i="0" baseline="0">
              <a:solidFill>
                <a:schemeClr val="dk1"/>
              </a:solidFill>
              <a:effectLst/>
              <a:latin typeface="+mn-lt"/>
              <a:ea typeface="+mn-ea"/>
              <a:cs typeface="+mn-cs"/>
            </a:rPr>
            <a:t>終了</a:t>
          </a:r>
          <a:r>
            <a:rPr kumimoji="1" lang="ja-JP" altLang="ja-JP" sz="1300" b="0" i="0" baseline="0">
              <a:solidFill>
                <a:schemeClr val="dk1"/>
              </a:solidFill>
              <a:effectLst/>
              <a:latin typeface="+mn-lt"/>
              <a:ea typeface="+mn-ea"/>
              <a:cs typeface="+mn-cs"/>
            </a:rPr>
            <a:t>により大幅な</a:t>
          </a:r>
          <a:r>
            <a:rPr kumimoji="1" lang="ja-JP" altLang="en-US" sz="1300" b="0" i="0" baseline="0">
              <a:solidFill>
                <a:schemeClr val="dk1"/>
              </a:solidFill>
              <a:effectLst/>
              <a:latin typeface="+mn-lt"/>
              <a:ea typeface="+mn-ea"/>
              <a:cs typeface="+mn-cs"/>
            </a:rPr>
            <a:t>減額となった。今後は新規としては地域拠点施設の整備は予定されているが、基本的には新規整備は控える方針である。一方で施設の老朽化が進んでおり、更新整備は増加する見通しとなっている。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同様の理由で維持補修費も増加傾向にあるが、現状として人口当たりの公共施設が過多であるという問題があるため、安芸太田町公共施設等総合管理計画に従い、順次解体等適正配置を進め、維持補修費が過大となることを防ぐ予定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公債費は、近年の大型事業の償還が始まるため、今後数年は上昇する。</a:t>
          </a:r>
        </a:p>
        <a:p>
          <a:pPr eaLnBrk="1" fontAlgn="auto" latinLnBrk="0" hangingPunct="1"/>
          <a:r>
            <a:rPr kumimoji="1" lang="ja-JP" altLang="en-US" sz="1300" b="0" i="0" baseline="0">
              <a:solidFill>
                <a:schemeClr val="dk1"/>
              </a:solidFill>
              <a:effectLst/>
              <a:latin typeface="+mn-lt"/>
              <a:ea typeface="+mn-ea"/>
              <a:cs typeface="+mn-cs"/>
            </a:rPr>
            <a:t>繰出金に関しては平成２７、２８年度は前年度からは微減しているが、高額で推移している。</a:t>
          </a:r>
          <a:endParaRPr lang="ja-JP" altLang="ja-JP" sz="13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154813</xdr:rowOff>
    </xdr:from>
    <xdr:to>
      <xdr:col>6</xdr:col>
      <xdr:colOff>511175</xdr:colOff>
      <xdr:row>36</xdr:row>
      <xdr:rowOff>18288</xdr:rowOff>
    </xdr:to>
    <xdr:cxnSp macro="">
      <xdr:nvCxnSpPr>
        <xdr:cNvPr id="61" name="直線コネクタ 60"/>
        <xdr:cNvCxnSpPr/>
      </xdr:nvCxnSpPr>
      <xdr:spPr>
        <a:xfrm flipV="1">
          <a:off x="3797300" y="615556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160401</xdr:rowOff>
    </xdr:from>
    <xdr:to>
      <xdr:col>5</xdr:col>
      <xdr:colOff>358775</xdr:colOff>
      <xdr:row>36</xdr:row>
      <xdr:rowOff>18288</xdr:rowOff>
    </xdr:to>
    <xdr:cxnSp macro="">
      <xdr:nvCxnSpPr>
        <xdr:cNvPr id="64" name="直線コネクタ 63"/>
        <xdr:cNvCxnSpPr/>
      </xdr:nvCxnSpPr>
      <xdr:spPr>
        <a:xfrm>
          <a:off x="2908300" y="616115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160401</xdr:rowOff>
    </xdr:from>
    <xdr:to>
      <xdr:col>4</xdr:col>
      <xdr:colOff>155575</xdr:colOff>
      <xdr:row>36</xdr:row>
      <xdr:rowOff>3810</xdr:rowOff>
    </xdr:to>
    <xdr:cxnSp macro="">
      <xdr:nvCxnSpPr>
        <xdr:cNvPr id="67" name="直線コネクタ 66"/>
        <xdr:cNvCxnSpPr/>
      </xdr:nvCxnSpPr>
      <xdr:spPr>
        <a:xfrm flipV="1">
          <a:off x="2019300" y="61611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30988</xdr:rowOff>
    </xdr:from>
    <xdr:to>
      <xdr:col>2</xdr:col>
      <xdr:colOff>638175</xdr:colOff>
      <xdr:row>36</xdr:row>
      <xdr:rowOff>3810</xdr:rowOff>
    </xdr:to>
    <xdr:cxnSp macro="">
      <xdr:nvCxnSpPr>
        <xdr:cNvPr id="70" name="直線コネクタ 69"/>
        <xdr:cNvCxnSpPr/>
      </xdr:nvCxnSpPr>
      <xdr:spPr>
        <a:xfrm>
          <a:off x="1130300" y="6031738"/>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104013</xdr:rowOff>
    </xdr:from>
    <xdr:to>
      <xdr:col>6</xdr:col>
      <xdr:colOff>561975</xdr:colOff>
      <xdr:row>36</xdr:row>
      <xdr:rowOff>34163</xdr:rowOff>
    </xdr:to>
    <xdr:sp macro="" textlink="">
      <xdr:nvSpPr>
        <xdr:cNvPr id="80" name="円/楕円 79"/>
        <xdr:cNvSpPr/>
      </xdr:nvSpPr>
      <xdr:spPr>
        <a:xfrm>
          <a:off x="45847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126890</xdr:rowOff>
    </xdr:from>
    <xdr:ext cx="534377" cy="259045"/>
    <xdr:sp macro="" textlink="">
      <xdr:nvSpPr>
        <xdr:cNvPr id="81" name="議会費該当値テキスト"/>
        <xdr:cNvSpPr txBox="1"/>
      </xdr:nvSpPr>
      <xdr:spPr>
        <a:xfrm>
          <a:off x="4686300" y="59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138938</xdr:rowOff>
    </xdr:from>
    <xdr:to>
      <xdr:col>5</xdr:col>
      <xdr:colOff>409575</xdr:colOff>
      <xdr:row>36</xdr:row>
      <xdr:rowOff>69088</xdr:rowOff>
    </xdr:to>
    <xdr:sp macro="" textlink="">
      <xdr:nvSpPr>
        <xdr:cNvPr id="82" name="円/楕円 81"/>
        <xdr:cNvSpPr/>
      </xdr:nvSpPr>
      <xdr:spPr>
        <a:xfrm>
          <a:off x="37465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85615</xdr:rowOff>
    </xdr:from>
    <xdr:ext cx="534377" cy="259045"/>
    <xdr:sp macro="" textlink="">
      <xdr:nvSpPr>
        <xdr:cNvPr id="83" name="テキスト ボックス 82"/>
        <xdr:cNvSpPr txBox="1"/>
      </xdr:nvSpPr>
      <xdr:spPr>
        <a:xfrm>
          <a:off x="3530111" y="59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109601</xdr:rowOff>
    </xdr:from>
    <xdr:to>
      <xdr:col>4</xdr:col>
      <xdr:colOff>206375</xdr:colOff>
      <xdr:row>36</xdr:row>
      <xdr:rowOff>39751</xdr:rowOff>
    </xdr:to>
    <xdr:sp macro="" textlink="">
      <xdr:nvSpPr>
        <xdr:cNvPr id="84" name="円/楕円 83"/>
        <xdr:cNvSpPr/>
      </xdr:nvSpPr>
      <xdr:spPr>
        <a:xfrm>
          <a:off x="2857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56278</xdr:rowOff>
    </xdr:from>
    <xdr:ext cx="534377" cy="259045"/>
    <xdr:sp macro="" textlink="">
      <xdr:nvSpPr>
        <xdr:cNvPr id="85" name="テキスト ボックス 84"/>
        <xdr:cNvSpPr txBox="1"/>
      </xdr:nvSpPr>
      <xdr:spPr>
        <a:xfrm>
          <a:off x="2641111"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124460</xdr:rowOff>
    </xdr:from>
    <xdr:to>
      <xdr:col>3</xdr:col>
      <xdr:colOff>3175</xdr:colOff>
      <xdr:row>36</xdr:row>
      <xdr:rowOff>54610</xdr:rowOff>
    </xdr:to>
    <xdr:sp macro="" textlink="">
      <xdr:nvSpPr>
        <xdr:cNvPr id="86" name="円/楕円 85"/>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71137</xdr:rowOff>
    </xdr:from>
    <xdr:ext cx="534377" cy="259045"/>
    <xdr:sp macro="" textlink="">
      <xdr:nvSpPr>
        <xdr:cNvPr id="87" name="テキスト ボックス 86"/>
        <xdr:cNvSpPr txBox="1"/>
      </xdr:nvSpPr>
      <xdr:spPr>
        <a:xfrm>
          <a:off x="1752111"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151638</xdr:rowOff>
    </xdr:from>
    <xdr:to>
      <xdr:col>1</xdr:col>
      <xdr:colOff>485775</xdr:colOff>
      <xdr:row>35</xdr:row>
      <xdr:rowOff>81788</xdr:rowOff>
    </xdr:to>
    <xdr:sp macro="" textlink="">
      <xdr:nvSpPr>
        <xdr:cNvPr id="88" name="円/楕円 87"/>
        <xdr:cNvSpPr/>
      </xdr:nvSpPr>
      <xdr:spPr>
        <a:xfrm>
          <a:off x="1079500" y="5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98315</xdr:rowOff>
    </xdr:from>
    <xdr:ext cx="534377" cy="259045"/>
    <xdr:sp macro="" textlink="">
      <xdr:nvSpPr>
        <xdr:cNvPr id="89" name="テキスト ボックス 88"/>
        <xdr:cNvSpPr txBox="1"/>
      </xdr:nvSpPr>
      <xdr:spPr>
        <a:xfrm>
          <a:off x="863111" y="57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27867</xdr:rowOff>
    </xdr:from>
    <xdr:to>
      <xdr:col>6</xdr:col>
      <xdr:colOff>511175</xdr:colOff>
      <xdr:row>57</xdr:row>
      <xdr:rowOff>71082</xdr:rowOff>
    </xdr:to>
    <xdr:cxnSp macro="">
      <xdr:nvCxnSpPr>
        <xdr:cNvPr id="120" name="直線コネクタ 119"/>
        <xdr:cNvCxnSpPr/>
      </xdr:nvCxnSpPr>
      <xdr:spPr>
        <a:xfrm flipV="1">
          <a:off x="3797300" y="9800517"/>
          <a:ext cx="8382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1470</xdr:rowOff>
    </xdr:from>
    <xdr:to>
      <xdr:col>5</xdr:col>
      <xdr:colOff>358775</xdr:colOff>
      <xdr:row>57</xdr:row>
      <xdr:rowOff>71082</xdr:rowOff>
    </xdr:to>
    <xdr:cxnSp macro="">
      <xdr:nvCxnSpPr>
        <xdr:cNvPr id="123" name="直線コネクタ 122"/>
        <xdr:cNvCxnSpPr/>
      </xdr:nvCxnSpPr>
      <xdr:spPr>
        <a:xfrm>
          <a:off x="2908300" y="9774120"/>
          <a:ext cx="889000" cy="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161360</xdr:rowOff>
    </xdr:from>
    <xdr:to>
      <xdr:col>4</xdr:col>
      <xdr:colOff>155575</xdr:colOff>
      <xdr:row>57</xdr:row>
      <xdr:rowOff>1470</xdr:rowOff>
    </xdr:to>
    <xdr:cxnSp macro="">
      <xdr:nvCxnSpPr>
        <xdr:cNvPr id="126" name="直線コネクタ 125"/>
        <xdr:cNvCxnSpPr/>
      </xdr:nvCxnSpPr>
      <xdr:spPr>
        <a:xfrm>
          <a:off x="2019300" y="9762560"/>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161360</xdr:rowOff>
    </xdr:from>
    <xdr:to>
      <xdr:col>2</xdr:col>
      <xdr:colOff>638175</xdr:colOff>
      <xdr:row>57</xdr:row>
      <xdr:rowOff>37837</xdr:rowOff>
    </xdr:to>
    <xdr:cxnSp macro="">
      <xdr:nvCxnSpPr>
        <xdr:cNvPr id="129" name="直線コネクタ 128"/>
        <xdr:cNvCxnSpPr/>
      </xdr:nvCxnSpPr>
      <xdr:spPr>
        <a:xfrm flipV="1">
          <a:off x="1130300" y="9762560"/>
          <a:ext cx="889000" cy="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148517</xdr:rowOff>
    </xdr:from>
    <xdr:to>
      <xdr:col>6</xdr:col>
      <xdr:colOff>561975</xdr:colOff>
      <xdr:row>57</xdr:row>
      <xdr:rowOff>78667</xdr:rowOff>
    </xdr:to>
    <xdr:sp macro="" textlink="">
      <xdr:nvSpPr>
        <xdr:cNvPr id="139" name="円/楕円 138"/>
        <xdr:cNvSpPr/>
      </xdr:nvSpPr>
      <xdr:spPr>
        <a:xfrm>
          <a:off x="4584700" y="9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171394</xdr:rowOff>
    </xdr:from>
    <xdr:ext cx="599010" cy="259045"/>
    <xdr:sp macro="" textlink="">
      <xdr:nvSpPr>
        <xdr:cNvPr id="140" name="総務費該当値テキスト"/>
        <xdr:cNvSpPr txBox="1"/>
      </xdr:nvSpPr>
      <xdr:spPr>
        <a:xfrm>
          <a:off x="4686300" y="96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20282</xdr:rowOff>
    </xdr:from>
    <xdr:to>
      <xdr:col>5</xdr:col>
      <xdr:colOff>409575</xdr:colOff>
      <xdr:row>57</xdr:row>
      <xdr:rowOff>121882</xdr:rowOff>
    </xdr:to>
    <xdr:sp macro="" textlink="">
      <xdr:nvSpPr>
        <xdr:cNvPr id="141" name="円/楕円 140"/>
        <xdr:cNvSpPr/>
      </xdr:nvSpPr>
      <xdr:spPr>
        <a:xfrm>
          <a:off x="3746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138409</xdr:rowOff>
    </xdr:from>
    <xdr:ext cx="599010" cy="259045"/>
    <xdr:sp macro="" textlink="">
      <xdr:nvSpPr>
        <xdr:cNvPr id="142" name="テキスト ボックス 141"/>
        <xdr:cNvSpPr txBox="1"/>
      </xdr:nvSpPr>
      <xdr:spPr>
        <a:xfrm>
          <a:off x="3497794" y="95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122120</xdr:rowOff>
    </xdr:from>
    <xdr:to>
      <xdr:col>4</xdr:col>
      <xdr:colOff>206375</xdr:colOff>
      <xdr:row>57</xdr:row>
      <xdr:rowOff>52270</xdr:rowOff>
    </xdr:to>
    <xdr:sp macro="" textlink="">
      <xdr:nvSpPr>
        <xdr:cNvPr id="143" name="円/楕円 142"/>
        <xdr:cNvSpPr/>
      </xdr:nvSpPr>
      <xdr:spPr>
        <a:xfrm>
          <a:off x="2857500" y="97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68797</xdr:rowOff>
    </xdr:from>
    <xdr:ext cx="599010" cy="259045"/>
    <xdr:sp macro="" textlink="">
      <xdr:nvSpPr>
        <xdr:cNvPr id="144" name="テキスト ボックス 143"/>
        <xdr:cNvSpPr txBox="1"/>
      </xdr:nvSpPr>
      <xdr:spPr>
        <a:xfrm>
          <a:off x="2608794" y="949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110560</xdr:rowOff>
    </xdr:from>
    <xdr:to>
      <xdr:col>3</xdr:col>
      <xdr:colOff>3175</xdr:colOff>
      <xdr:row>57</xdr:row>
      <xdr:rowOff>40710</xdr:rowOff>
    </xdr:to>
    <xdr:sp macro="" textlink="">
      <xdr:nvSpPr>
        <xdr:cNvPr id="145" name="円/楕円 144"/>
        <xdr:cNvSpPr/>
      </xdr:nvSpPr>
      <xdr:spPr>
        <a:xfrm>
          <a:off x="1968500" y="97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57237</xdr:rowOff>
    </xdr:from>
    <xdr:ext cx="599010" cy="259045"/>
    <xdr:sp macro="" textlink="">
      <xdr:nvSpPr>
        <xdr:cNvPr id="146" name="テキスト ボックス 145"/>
        <xdr:cNvSpPr txBox="1"/>
      </xdr:nvSpPr>
      <xdr:spPr>
        <a:xfrm>
          <a:off x="1719794" y="94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158487</xdr:rowOff>
    </xdr:from>
    <xdr:to>
      <xdr:col>1</xdr:col>
      <xdr:colOff>485775</xdr:colOff>
      <xdr:row>57</xdr:row>
      <xdr:rowOff>88637</xdr:rowOff>
    </xdr:to>
    <xdr:sp macro="" textlink="">
      <xdr:nvSpPr>
        <xdr:cNvPr id="147" name="円/楕円 146"/>
        <xdr:cNvSpPr/>
      </xdr:nvSpPr>
      <xdr:spPr>
        <a:xfrm>
          <a:off x="1079500" y="97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105164</xdr:rowOff>
    </xdr:from>
    <xdr:ext cx="599010" cy="259045"/>
    <xdr:sp macro="" textlink="">
      <xdr:nvSpPr>
        <xdr:cNvPr id="148" name="テキスト ボックス 147"/>
        <xdr:cNvSpPr txBox="1"/>
      </xdr:nvSpPr>
      <xdr:spPr>
        <a:xfrm>
          <a:off x="830794" y="953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85565</xdr:rowOff>
    </xdr:from>
    <xdr:to>
      <xdr:col>6</xdr:col>
      <xdr:colOff>511175</xdr:colOff>
      <xdr:row>72</xdr:row>
      <xdr:rowOff>26423</xdr:rowOff>
    </xdr:to>
    <xdr:cxnSp macro="">
      <xdr:nvCxnSpPr>
        <xdr:cNvPr id="180" name="直線コネクタ 179"/>
        <xdr:cNvCxnSpPr/>
      </xdr:nvCxnSpPr>
      <xdr:spPr>
        <a:xfrm flipV="1">
          <a:off x="3797300" y="12258515"/>
          <a:ext cx="8382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115131</xdr:rowOff>
    </xdr:from>
    <xdr:to>
      <xdr:col>5</xdr:col>
      <xdr:colOff>358775</xdr:colOff>
      <xdr:row>72</xdr:row>
      <xdr:rowOff>26423</xdr:rowOff>
    </xdr:to>
    <xdr:cxnSp macro="">
      <xdr:nvCxnSpPr>
        <xdr:cNvPr id="183" name="直線コネクタ 182"/>
        <xdr:cNvCxnSpPr/>
      </xdr:nvCxnSpPr>
      <xdr:spPr>
        <a:xfrm>
          <a:off x="2908300" y="12288081"/>
          <a:ext cx="889000" cy="8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115131</xdr:rowOff>
    </xdr:from>
    <xdr:to>
      <xdr:col>4</xdr:col>
      <xdr:colOff>155575</xdr:colOff>
      <xdr:row>72</xdr:row>
      <xdr:rowOff>90094</xdr:rowOff>
    </xdr:to>
    <xdr:cxnSp macro="">
      <xdr:nvCxnSpPr>
        <xdr:cNvPr id="186" name="直線コネクタ 185"/>
        <xdr:cNvCxnSpPr/>
      </xdr:nvCxnSpPr>
      <xdr:spPr>
        <a:xfrm flipV="1">
          <a:off x="2019300" y="12288081"/>
          <a:ext cx="88900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69150</xdr:rowOff>
    </xdr:from>
    <xdr:to>
      <xdr:col>2</xdr:col>
      <xdr:colOff>638175</xdr:colOff>
      <xdr:row>72</xdr:row>
      <xdr:rowOff>90094</xdr:rowOff>
    </xdr:to>
    <xdr:cxnSp macro="">
      <xdr:nvCxnSpPr>
        <xdr:cNvPr id="189" name="直線コネクタ 188"/>
        <xdr:cNvCxnSpPr/>
      </xdr:nvCxnSpPr>
      <xdr:spPr>
        <a:xfrm>
          <a:off x="1130300" y="12242100"/>
          <a:ext cx="889000" cy="19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34765</xdr:rowOff>
    </xdr:from>
    <xdr:to>
      <xdr:col>6</xdr:col>
      <xdr:colOff>561975</xdr:colOff>
      <xdr:row>71</xdr:row>
      <xdr:rowOff>136365</xdr:rowOff>
    </xdr:to>
    <xdr:sp macro="" textlink="">
      <xdr:nvSpPr>
        <xdr:cNvPr id="199" name="円/楕円 198"/>
        <xdr:cNvSpPr/>
      </xdr:nvSpPr>
      <xdr:spPr>
        <a:xfrm>
          <a:off x="4584700" y="12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57642</xdr:rowOff>
    </xdr:from>
    <xdr:ext cx="599010" cy="259045"/>
    <xdr:sp macro="" textlink="">
      <xdr:nvSpPr>
        <xdr:cNvPr id="200" name="民生費該当値テキスト"/>
        <xdr:cNvSpPr txBox="1"/>
      </xdr:nvSpPr>
      <xdr:spPr>
        <a:xfrm>
          <a:off x="4686300" y="120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217,223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147073</xdr:rowOff>
    </xdr:from>
    <xdr:to>
      <xdr:col>5</xdr:col>
      <xdr:colOff>409575</xdr:colOff>
      <xdr:row>72</xdr:row>
      <xdr:rowOff>77223</xdr:rowOff>
    </xdr:to>
    <xdr:sp macro="" textlink="">
      <xdr:nvSpPr>
        <xdr:cNvPr id="201" name="円/楕円 200"/>
        <xdr:cNvSpPr/>
      </xdr:nvSpPr>
      <xdr:spPr>
        <a:xfrm>
          <a:off x="3746500" y="123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93750</xdr:rowOff>
    </xdr:from>
    <xdr:ext cx="599010" cy="259045"/>
    <xdr:sp macro="" textlink="">
      <xdr:nvSpPr>
        <xdr:cNvPr id="202" name="テキスト ボックス 201"/>
        <xdr:cNvSpPr txBox="1"/>
      </xdr:nvSpPr>
      <xdr:spPr>
        <a:xfrm>
          <a:off x="3497794" y="120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64331</xdr:rowOff>
    </xdr:from>
    <xdr:to>
      <xdr:col>4</xdr:col>
      <xdr:colOff>206375</xdr:colOff>
      <xdr:row>71</xdr:row>
      <xdr:rowOff>165931</xdr:rowOff>
    </xdr:to>
    <xdr:sp macro="" textlink="">
      <xdr:nvSpPr>
        <xdr:cNvPr id="203" name="円/楕円 202"/>
        <xdr:cNvSpPr/>
      </xdr:nvSpPr>
      <xdr:spPr>
        <a:xfrm>
          <a:off x="2857500" y="122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11008</xdr:rowOff>
    </xdr:from>
    <xdr:ext cx="599010" cy="259045"/>
    <xdr:sp macro="" textlink="">
      <xdr:nvSpPr>
        <xdr:cNvPr id="204" name="テキスト ボックス 203"/>
        <xdr:cNvSpPr txBox="1"/>
      </xdr:nvSpPr>
      <xdr:spPr>
        <a:xfrm>
          <a:off x="2608794" y="120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39294</xdr:rowOff>
    </xdr:from>
    <xdr:to>
      <xdr:col>3</xdr:col>
      <xdr:colOff>3175</xdr:colOff>
      <xdr:row>72</xdr:row>
      <xdr:rowOff>140894</xdr:rowOff>
    </xdr:to>
    <xdr:sp macro="" textlink="">
      <xdr:nvSpPr>
        <xdr:cNvPr id="205" name="円/楕円 204"/>
        <xdr:cNvSpPr/>
      </xdr:nvSpPr>
      <xdr:spPr>
        <a:xfrm>
          <a:off x="1968500" y="123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157421</xdr:rowOff>
    </xdr:from>
    <xdr:ext cx="599010" cy="259045"/>
    <xdr:sp macro="" textlink="">
      <xdr:nvSpPr>
        <xdr:cNvPr id="206" name="テキスト ボックス 205"/>
        <xdr:cNvSpPr txBox="1"/>
      </xdr:nvSpPr>
      <xdr:spPr>
        <a:xfrm>
          <a:off x="1719794" y="121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201,057</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18350</xdr:rowOff>
    </xdr:from>
    <xdr:to>
      <xdr:col>1</xdr:col>
      <xdr:colOff>485775</xdr:colOff>
      <xdr:row>71</xdr:row>
      <xdr:rowOff>119950</xdr:rowOff>
    </xdr:to>
    <xdr:sp macro="" textlink="">
      <xdr:nvSpPr>
        <xdr:cNvPr id="207" name="円/楕円 206"/>
        <xdr:cNvSpPr/>
      </xdr:nvSpPr>
      <xdr:spPr>
        <a:xfrm>
          <a:off x="1079500" y="12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136477</xdr:rowOff>
    </xdr:from>
    <xdr:ext cx="599010" cy="259045"/>
    <xdr:sp macro="" textlink="">
      <xdr:nvSpPr>
        <xdr:cNvPr id="208" name="テキスト ボックス 207"/>
        <xdr:cNvSpPr txBox="1"/>
      </xdr:nvSpPr>
      <xdr:spPr>
        <a:xfrm>
          <a:off x="830794" y="1196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130766</xdr:rowOff>
    </xdr:from>
    <xdr:to>
      <xdr:col>6</xdr:col>
      <xdr:colOff>511175</xdr:colOff>
      <xdr:row>96</xdr:row>
      <xdr:rowOff>44712</xdr:rowOff>
    </xdr:to>
    <xdr:cxnSp macro="">
      <xdr:nvCxnSpPr>
        <xdr:cNvPr id="235" name="直線コネクタ 234"/>
        <xdr:cNvCxnSpPr/>
      </xdr:nvCxnSpPr>
      <xdr:spPr>
        <a:xfrm flipV="1">
          <a:off x="3797300" y="16418516"/>
          <a:ext cx="838200" cy="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72044</xdr:rowOff>
    </xdr:from>
    <xdr:to>
      <xdr:col>5</xdr:col>
      <xdr:colOff>358775</xdr:colOff>
      <xdr:row>96</xdr:row>
      <xdr:rowOff>44712</xdr:rowOff>
    </xdr:to>
    <xdr:cxnSp macro="">
      <xdr:nvCxnSpPr>
        <xdr:cNvPr id="238" name="直線コネクタ 237"/>
        <xdr:cNvCxnSpPr/>
      </xdr:nvCxnSpPr>
      <xdr:spPr>
        <a:xfrm>
          <a:off x="2908300" y="16188344"/>
          <a:ext cx="889000" cy="3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72044</xdr:rowOff>
    </xdr:from>
    <xdr:to>
      <xdr:col>4</xdr:col>
      <xdr:colOff>155575</xdr:colOff>
      <xdr:row>95</xdr:row>
      <xdr:rowOff>19503</xdr:rowOff>
    </xdr:to>
    <xdr:cxnSp macro="">
      <xdr:nvCxnSpPr>
        <xdr:cNvPr id="241" name="直線コネクタ 240"/>
        <xdr:cNvCxnSpPr/>
      </xdr:nvCxnSpPr>
      <xdr:spPr>
        <a:xfrm flipV="1">
          <a:off x="2019300" y="16188344"/>
          <a:ext cx="889000" cy="1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19503</xdr:rowOff>
    </xdr:from>
    <xdr:to>
      <xdr:col>2</xdr:col>
      <xdr:colOff>638175</xdr:colOff>
      <xdr:row>96</xdr:row>
      <xdr:rowOff>85837</xdr:rowOff>
    </xdr:to>
    <xdr:cxnSp macro="">
      <xdr:nvCxnSpPr>
        <xdr:cNvPr id="244" name="直線コネクタ 243"/>
        <xdr:cNvCxnSpPr/>
      </xdr:nvCxnSpPr>
      <xdr:spPr>
        <a:xfrm flipV="1">
          <a:off x="1130300" y="16307253"/>
          <a:ext cx="889000" cy="2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79966</xdr:rowOff>
    </xdr:from>
    <xdr:to>
      <xdr:col>6</xdr:col>
      <xdr:colOff>561975</xdr:colOff>
      <xdr:row>96</xdr:row>
      <xdr:rowOff>10116</xdr:rowOff>
    </xdr:to>
    <xdr:sp macro="" textlink="">
      <xdr:nvSpPr>
        <xdr:cNvPr id="254" name="円/楕円 253"/>
        <xdr:cNvSpPr/>
      </xdr:nvSpPr>
      <xdr:spPr>
        <a:xfrm>
          <a:off x="4584700" y="16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102843</xdr:rowOff>
    </xdr:from>
    <xdr:ext cx="599010" cy="259045"/>
    <xdr:sp macro="" textlink="">
      <xdr:nvSpPr>
        <xdr:cNvPr id="255" name="衛生費該当値テキスト"/>
        <xdr:cNvSpPr txBox="1"/>
      </xdr:nvSpPr>
      <xdr:spPr>
        <a:xfrm>
          <a:off x="4686300" y="1621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165362</xdr:rowOff>
    </xdr:from>
    <xdr:to>
      <xdr:col>5</xdr:col>
      <xdr:colOff>409575</xdr:colOff>
      <xdr:row>96</xdr:row>
      <xdr:rowOff>95512</xdr:rowOff>
    </xdr:to>
    <xdr:sp macro="" textlink="">
      <xdr:nvSpPr>
        <xdr:cNvPr id="256" name="円/楕円 255"/>
        <xdr:cNvSpPr/>
      </xdr:nvSpPr>
      <xdr:spPr>
        <a:xfrm>
          <a:off x="3746500" y="164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112039</xdr:rowOff>
    </xdr:from>
    <xdr:ext cx="534377" cy="259045"/>
    <xdr:sp macro="" textlink="">
      <xdr:nvSpPr>
        <xdr:cNvPr id="257" name="テキスト ボックス 256"/>
        <xdr:cNvSpPr txBox="1"/>
      </xdr:nvSpPr>
      <xdr:spPr>
        <a:xfrm>
          <a:off x="3530111" y="162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21244</xdr:rowOff>
    </xdr:from>
    <xdr:to>
      <xdr:col>4</xdr:col>
      <xdr:colOff>206375</xdr:colOff>
      <xdr:row>94</xdr:row>
      <xdr:rowOff>122844</xdr:rowOff>
    </xdr:to>
    <xdr:sp macro="" textlink="">
      <xdr:nvSpPr>
        <xdr:cNvPr id="258" name="円/楕円 257"/>
        <xdr:cNvSpPr/>
      </xdr:nvSpPr>
      <xdr:spPr>
        <a:xfrm>
          <a:off x="2857500" y="161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139371</xdr:rowOff>
    </xdr:from>
    <xdr:ext cx="599010" cy="259045"/>
    <xdr:sp macro="" textlink="">
      <xdr:nvSpPr>
        <xdr:cNvPr id="259" name="テキスト ボックス 258"/>
        <xdr:cNvSpPr txBox="1"/>
      </xdr:nvSpPr>
      <xdr:spPr>
        <a:xfrm>
          <a:off x="2608794" y="1591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140153</xdr:rowOff>
    </xdr:from>
    <xdr:to>
      <xdr:col>3</xdr:col>
      <xdr:colOff>3175</xdr:colOff>
      <xdr:row>95</xdr:row>
      <xdr:rowOff>70303</xdr:rowOff>
    </xdr:to>
    <xdr:sp macro="" textlink="">
      <xdr:nvSpPr>
        <xdr:cNvPr id="260" name="円/楕円 259"/>
        <xdr:cNvSpPr/>
      </xdr:nvSpPr>
      <xdr:spPr>
        <a:xfrm>
          <a:off x="1968500" y="162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86830</xdr:rowOff>
    </xdr:from>
    <xdr:ext cx="599010" cy="259045"/>
    <xdr:sp macro="" textlink="">
      <xdr:nvSpPr>
        <xdr:cNvPr id="261" name="テキスト ボックス 260"/>
        <xdr:cNvSpPr txBox="1"/>
      </xdr:nvSpPr>
      <xdr:spPr>
        <a:xfrm>
          <a:off x="1719794" y="160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35037</xdr:rowOff>
    </xdr:from>
    <xdr:to>
      <xdr:col>1</xdr:col>
      <xdr:colOff>485775</xdr:colOff>
      <xdr:row>96</xdr:row>
      <xdr:rowOff>136637</xdr:rowOff>
    </xdr:to>
    <xdr:sp macro="" textlink="">
      <xdr:nvSpPr>
        <xdr:cNvPr id="262" name="円/楕円 261"/>
        <xdr:cNvSpPr/>
      </xdr:nvSpPr>
      <xdr:spPr>
        <a:xfrm>
          <a:off x="1079500" y="164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153164</xdr:rowOff>
    </xdr:from>
    <xdr:ext cx="534377" cy="259045"/>
    <xdr:sp macro="" textlink="">
      <xdr:nvSpPr>
        <xdr:cNvPr id="263" name="テキスト ボックス 262"/>
        <xdr:cNvSpPr txBox="1"/>
      </xdr:nvSpPr>
      <xdr:spPr>
        <a:xfrm>
          <a:off x="863111" y="162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8255</xdr:rowOff>
    </xdr:from>
    <xdr:to>
      <xdr:col>15</xdr:col>
      <xdr:colOff>180975</xdr:colOff>
      <xdr:row>39</xdr:row>
      <xdr:rowOff>9779</xdr:rowOff>
    </xdr:to>
    <xdr:cxnSp macro="">
      <xdr:nvCxnSpPr>
        <xdr:cNvPr id="292" name="直線コネクタ 291"/>
        <xdr:cNvCxnSpPr/>
      </xdr:nvCxnSpPr>
      <xdr:spPr>
        <a:xfrm>
          <a:off x="9639300" y="669480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60223</xdr:rowOff>
    </xdr:from>
    <xdr:to>
      <xdr:col>14</xdr:col>
      <xdr:colOff>28575</xdr:colOff>
      <xdr:row>39</xdr:row>
      <xdr:rowOff>8255</xdr:rowOff>
    </xdr:to>
    <xdr:cxnSp macro="">
      <xdr:nvCxnSpPr>
        <xdr:cNvPr id="295" name="直線コネクタ 294"/>
        <xdr:cNvCxnSpPr/>
      </xdr:nvCxnSpPr>
      <xdr:spPr>
        <a:xfrm>
          <a:off x="8750300" y="6232423"/>
          <a:ext cx="889000" cy="4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72034</xdr:rowOff>
    </xdr:from>
    <xdr:to>
      <xdr:col>12</xdr:col>
      <xdr:colOff>511175</xdr:colOff>
      <xdr:row>36</xdr:row>
      <xdr:rowOff>60223</xdr:rowOff>
    </xdr:to>
    <xdr:cxnSp macro="">
      <xdr:nvCxnSpPr>
        <xdr:cNvPr id="298" name="直線コネクタ 297"/>
        <xdr:cNvCxnSpPr/>
      </xdr:nvCxnSpPr>
      <xdr:spPr>
        <a:xfrm>
          <a:off x="7861300" y="6072784"/>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142596</xdr:rowOff>
    </xdr:from>
    <xdr:to>
      <xdr:col>11</xdr:col>
      <xdr:colOff>307975</xdr:colOff>
      <xdr:row>35</xdr:row>
      <xdr:rowOff>72034</xdr:rowOff>
    </xdr:to>
    <xdr:cxnSp macro="">
      <xdr:nvCxnSpPr>
        <xdr:cNvPr id="301" name="直線コネクタ 300"/>
        <xdr:cNvCxnSpPr/>
      </xdr:nvCxnSpPr>
      <xdr:spPr>
        <a:xfrm>
          <a:off x="6972300" y="5800446"/>
          <a:ext cx="889000" cy="27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130429</xdr:rowOff>
    </xdr:from>
    <xdr:to>
      <xdr:col>15</xdr:col>
      <xdr:colOff>231775</xdr:colOff>
      <xdr:row>39</xdr:row>
      <xdr:rowOff>60579</xdr:rowOff>
    </xdr:to>
    <xdr:sp macro="" textlink="">
      <xdr:nvSpPr>
        <xdr:cNvPr id="311" name="円/楕円 310"/>
        <xdr:cNvSpPr/>
      </xdr:nvSpPr>
      <xdr:spPr>
        <a:xfrm>
          <a:off x="104267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128905</xdr:rowOff>
    </xdr:from>
    <xdr:to>
      <xdr:col>14</xdr:col>
      <xdr:colOff>79375</xdr:colOff>
      <xdr:row>39</xdr:row>
      <xdr:rowOff>59055</xdr:rowOff>
    </xdr:to>
    <xdr:sp macro="" textlink="">
      <xdr:nvSpPr>
        <xdr:cNvPr id="313" name="円/楕円 312"/>
        <xdr:cNvSpPr/>
      </xdr:nvSpPr>
      <xdr:spPr>
        <a:xfrm>
          <a:off x="9588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50182</xdr:rowOff>
    </xdr:from>
    <xdr:ext cx="378565" cy="259045"/>
    <xdr:sp macro="" textlink="">
      <xdr:nvSpPr>
        <xdr:cNvPr id="314" name="テキスト ボックス 313"/>
        <xdr:cNvSpPr txBox="1"/>
      </xdr:nvSpPr>
      <xdr:spPr>
        <a:xfrm>
          <a:off x="9450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9423</xdr:rowOff>
    </xdr:from>
    <xdr:to>
      <xdr:col>12</xdr:col>
      <xdr:colOff>561975</xdr:colOff>
      <xdr:row>36</xdr:row>
      <xdr:rowOff>111023</xdr:rowOff>
    </xdr:to>
    <xdr:sp macro="" textlink="">
      <xdr:nvSpPr>
        <xdr:cNvPr id="315" name="円/楕円 314"/>
        <xdr:cNvSpPr/>
      </xdr:nvSpPr>
      <xdr:spPr>
        <a:xfrm>
          <a:off x="86995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127550</xdr:rowOff>
    </xdr:from>
    <xdr:ext cx="469744" cy="259045"/>
    <xdr:sp macro="" textlink="">
      <xdr:nvSpPr>
        <xdr:cNvPr id="316" name="テキスト ボックス 315"/>
        <xdr:cNvSpPr txBox="1"/>
      </xdr:nvSpPr>
      <xdr:spPr>
        <a:xfrm>
          <a:off x="8515427" y="59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21234</xdr:rowOff>
    </xdr:from>
    <xdr:to>
      <xdr:col>11</xdr:col>
      <xdr:colOff>358775</xdr:colOff>
      <xdr:row>35</xdr:row>
      <xdr:rowOff>122834</xdr:rowOff>
    </xdr:to>
    <xdr:sp macro="" textlink="">
      <xdr:nvSpPr>
        <xdr:cNvPr id="317" name="円/楕円 316"/>
        <xdr:cNvSpPr/>
      </xdr:nvSpPr>
      <xdr:spPr>
        <a:xfrm>
          <a:off x="7810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139361</xdr:rowOff>
    </xdr:from>
    <xdr:ext cx="469744" cy="259045"/>
    <xdr:sp macro="" textlink="">
      <xdr:nvSpPr>
        <xdr:cNvPr id="318" name="テキスト ボックス 317"/>
        <xdr:cNvSpPr txBox="1"/>
      </xdr:nvSpPr>
      <xdr:spPr>
        <a:xfrm>
          <a:off x="7626427" y="57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91796</xdr:rowOff>
    </xdr:from>
    <xdr:to>
      <xdr:col>10</xdr:col>
      <xdr:colOff>155575</xdr:colOff>
      <xdr:row>34</xdr:row>
      <xdr:rowOff>21946</xdr:rowOff>
    </xdr:to>
    <xdr:sp macro="" textlink="">
      <xdr:nvSpPr>
        <xdr:cNvPr id="319" name="円/楕円 318"/>
        <xdr:cNvSpPr/>
      </xdr:nvSpPr>
      <xdr:spPr>
        <a:xfrm>
          <a:off x="6921500" y="57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38473</xdr:rowOff>
    </xdr:from>
    <xdr:ext cx="534377" cy="259045"/>
    <xdr:sp macro="" textlink="">
      <xdr:nvSpPr>
        <xdr:cNvPr id="320" name="テキスト ボックス 319"/>
        <xdr:cNvSpPr txBox="1"/>
      </xdr:nvSpPr>
      <xdr:spPr>
        <a:xfrm>
          <a:off x="6705111" y="5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121378</xdr:rowOff>
    </xdr:from>
    <xdr:to>
      <xdr:col>15</xdr:col>
      <xdr:colOff>180975</xdr:colOff>
      <xdr:row>55</xdr:row>
      <xdr:rowOff>125235</xdr:rowOff>
    </xdr:to>
    <xdr:cxnSp macro="">
      <xdr:nvCxnSpPr>
        <xdr:cNvPr id="345" name="直線コネクタ 344"/>
        <xdr:cNvCxnSpPr/>
      </xdr:nvCxnSpPr>
      <xdr:spPr>
        <a:xfrm>
          <a:off x="9639300" y="9551128"/>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115063</xdr:rowOff>
    </xdr:from>
    <xdr:to>
      <xdr:col>14</xdr:col>
      <xdr:colOff>28575</xdr:colOff>
      <xdr:row>55</xdr:row>
      <xdr:rowOff>121378</xdr:rowOff>
    </xdr:to>
    <xdr:cxnSp macro="">
      <xdr:nvCxnSpPr>
        <xdr:cNvPr id="348" name="直線コネクタ 347"/>
        <xdr:cNvCxnSpPr/>
      </xdr:nvCxnSpPr>
      <xdr:spPr>
        <a:xfrm>
          <a:off x="8750300" y="954481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46917</xdr:rowOff>
    </xdr:from>
    <xdr:to>
      <xdr:col>12</xdr:col>
      <xdr:colOff>511175</xdr:colOff>
      <xdr:row>55</xdr:row>
      <xdr:rowOff>115063</xdr:rowOff>
    </xdr:to>
    <xdr:cxnSp macro="">
      <xdr:nvCxnSpPr>
        <xdr:cNvPr id="351" name="直線コネクタ 350"/>
        <xdr:cNvCxnSpPr/>
      </xdr:nvCxnSpPr>
      <xdr:spPr>
        <a:xfrm>
          <a:off x="7861300" y="9476667"/>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46917</xdr:rowOff>
    </xdr:from>
    <xdr:to>
      <xdr:col>11</xdr:col>
      <xdr:colOff>307975</xdr:colOff>
      <xdr:row>55</xdr:row>
      <xdr:rowOff>153850</xdr:rowOff>
    </xdr:to>
    <xdr:cxnSp macro="">
      <xdr:nvCxnSpPr>
        <xdr:cNvPr id="354" name="直線コネクタ 353"/>
        <xdr:cNvCxnSpPr/>
      </xdr:nvCxnSpPr>
      <xdr:spPr>
        <a:xfrm flipV="1">
          <a:off x="6972300" y="9476667"/>
          <a:ext cx="889000" cy="1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74435</xdr:rowOff>
    </xdr:from>
    <xdr:to>
      <xdr:col>15</xdr:col>
      <xdr:colOff>231775</xdr:colOff>
      <xdr:row>56</xdr:row>
      <xdr:rowOff>4585</xdr:rowOff>
    </xdr:to>
    <xdr:sp macro="" textlink="">
      <xdr:nvSpPr>
        <xdr:cNvPr id="364" name="円/楕円 363"/>
        <xdr:cNvSpPr/>
      </xdr:nvSpPr>
      <xdr:spPr>
        <a:xfrm>
          <a:off x="10426700" y="95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97312</xdr:rowOff>
    </xdr:from>
    <xdr:ext cx="534377" cy="259045"/>
    <xdr:sp macro="" textlink="">
      <xdr:nvSpPr>
        <xdr:cNvPr id="365" name="農林水産業費該当値テキスト"/>
        <xdr:cNvSpPr txBox="1"/>
      </xdr:nvSpPr>
      <xdr:spPr>
        <a:xfrm>
          <a:off x="10528300"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70578</xdr:rowOff>
    </xdr:from>
    <xdr:to>
      <xdr:col>14</xdr:col>
      <xdr:colOff>79375</xdr:colOff>
      <xdr:row>56</xdr:row>
      <xdr:rowOff>728</xdr:rowOff>
    </xdr:to>
    <xdr:sp macro="" textlink="">
      <xdr:nvSpPr>
        <xdr:cNvPr id="366" name="円/楕円 365"/>
        <xdr:cNvSpPr/>
      </xdr:nvSpPr>
      <xdr:spPr>
        <a:xfrm>
          <a:off x="9588500" y="9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17255</xdr:rowOff>
    </xdr:from>
    <xdr:ext cx="534377" cy="259045"/>
    <xdr:sp macro="" textlink="">
      <xdr:nvSpPr>
        <xdr:cNvPr id="367" name="テキスト ボックス 366"/>
        <xdr:cNvSpPr txBox="1"/>
      </xdr:nvSpPr>
      <xdr:spPr>
        <a:xfrm>
          <a:off x="9372111" y="92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64263</xdr:rowOff>
    </xdr:from>
    <xdr:to>
      <xdr:col>12</xdr:col>
      <xdr:colOff>561975</xdr:colOff>
      <xdr:row>55</xdr:row>
      <xdr:rowOff>165863</xdr:rowOff>
    </xdr:to>
    <xdr:sp macro="" textlink="">
      <xdr:nvSpPr>
        <xdr:cNvPr id="368" name="円/楕円 367"/>
        <xdr:cNvSpPr/>
      </xdr:nvSpPr>
      <xdr:spPr>
        <a:xfrm>
          <a:off x="8699500" y="949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10940</xdr:rowOff>
    </xdr:from>
    <xdr:ext cx="534377" cy="259045"/>
    <xdr:sp macro="" textlink="">
      <xdr:nvSpPr>
        <xdr:cNvPr id="369" name="テキスト ボックス 368"/>
        <xdr:cNvSpPr txBox="1"/>
      </xdr:nvSpPr>
      <xdr:spPr>
        <a:xfrm>
          <a:off x="8483111" y="9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167567</xdr:rowOff>
    </xdr:from>
    <xdr:to>
      <xdr:col>11</xdr:col>
      <xdr:colOff>358775</xdr:colOff>
      <xdr:row>55</xdr:row>
      <xdr:rowOff>97717</xdr:rowOff>
    </xdr:to>
    <xdr:sp macro="" textlink="">
      <xdr:nvSpPr>
        <xdr:cNvPr id="370" name="円/楕円 369"/>
        <xdr:cNvSpPr/>
      </xdr:nvSpPr>
      <xdr:spPr>
        <a:xfrm>
          <a:off x="7810500" y="94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114244</xdr:rowOff>
    </xdr:from>
    <xdr:ext cx="534377" cy="259045"/>
    <xdr:sp macro="" textlink="">
      <xdr:nvSpPr>
        <xdr:cNvPr id="371" name="テキスト ボックス 370"/>
        <xdr:cNvSpPr txBox="1"/>
      </xdr:nvSpPr>
      <xdr:spPr>
        <a:xfrm>
          <a:off x="7594111" y="92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103050</xdr:rowOff>
    </xdr:from>
    <xdr:to>
      <xdr:col>10</xdr:col>
      <xdr:colOff>155575</xdr:colOff>
      <xdr:row>56</xdr:row>
      <xdr:rowOff>33200</xdr:rowOff>
    </xdr:to>
    <xdr:sp macro="" textlink="">
      <xdr:nvSpPr>
        <xdr:cNvPr id="372" name="円/楕円 371"/>
        <xdr:cNvSpPr/>
      </xdr:nvSpPr>
      <xdr:spPr>
        <a:xfrm>
          <a:off x="6921500" y="95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49727</xdr:rowOff>
    </xdr:from>
    <xdr:ext cx="534377" cy="259045"/>
    <xdr:sp macro="" textlink="">
      <xdr:nvSpPr>
        <xdr:cNvPr id="373" name="テキスト ボックス 372"/>
        <xdr:cNvSpPr txBox="1"/>
      </xdr:nvSpPr>
      <xdr:spPr>
        <a:xfrm>
          <a:off x="6705111" y="9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136206</xdr:rowOff>
    </xdr:from>
    <xdr:to>
      <xdr:col>15</xdr:col>
      <xdr:colOff>180975</xdr:colOff>
      <xdr:row>76</xdr:row>
      <xdr:rowOff>26005</xdr:rowOff>
    </xdr:to>
    <xdr:cxnSp macro="">
      <xdr:nvCxnSpPr>
        <xdr:cNvPr id="404" name="直線コネクタ 403"/>
        <xdr:cNvCxnSpPr/>
      </xdr:nvCxnSpPr>
      <xdr:spPr>
        <a:xfrm>
          <a:off x="9639300" y="12823506"/>
          <a:ext cx="838200" cy="2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136206</xdr:rowOff>
    </xdr:from>
    <xdr:to>
      <xdr:col>14</xdr:col>
      <xdr:colOff>28575</xdr:colOff>
      <xdr:row>75</xdr:row>
      <xdr:rowOff>104561</xdr:rowOff>
    </xdr:to>
    <xdr:cxnSp macro="">
      <xdr:nvCxnSpPr>
        <xdr:cNvPr id="407" name="直線コネクタ 406"/>
        <xdr:cNvCxnSpPr/>
      </xdr:nvCxnSpPr>
      <xdr:spPr>
        <a:xfrm flipV="1">
          <a:off x="8750300" y="12823506"/>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104561</xdr:rowOff>
    </xdr:from>
    <xdr:to>
      <xdr:col>12</xdr:col>
      <xdr:colOff>511175</xdr:colOff>
      <xdr:row>75</xdr:row>
      <xdr:rowOff>157972</xdr:rowOff>
    </xdr:to>
    <xdr:cxnSp macro="">
      <xdr:nvCxnSpPr>
        <xdr:cNvPr id="410" name="直線コネクタ 409"/>
        <xdr:cNvCxnSpPr/>
      </xdr:nvCxnSpPr>
      <xdr:spPr>
        <a:xfrm flipV="1">
          <a:off x="7861300" y="12963311"/>
          <a:ext cx="889000" cy="5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139030</xdr:rowOff>
    </xdr:from>
    <xdr:to>
      <xdr:col>11</xdr:col>
      <xdr:colOff>307975</xdr:colOff>
      <xdr:row>75</xdr:row>
      <xdr:rowOff>157972</xdr:rowOff>
    </xdr:to>
    <xdr:cxnSp macro="">
      <xdr:nvCxnSpPr>
        <xdr:cNvPr id="413" name="直線コネクタ 412"/>
        <xdr:cNvCxnSpPr/>
      </xdr:nvCxnSpPr>
      <xdr:spPr>
        <a:xfrm>
          <a:off x="6972300" y="12997780"/>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146655</xdr:rowOff>
    </xdr:from>
    <xdr:to>
      <xdr:col>15</xdr:col>
      <xdr:colOff>231775</xdr:colOff>
      <xdr:row>76</xdr:row>
      <xdr:rowOff>76805</xdr:rowOff>
    </xdr:to>
    <xdr:sp macro="" textlink="">
      <xdr:nvSpPr>
        <xdr:cNvPr id="423" name="円/楕円 422"/>
        <xdr:cNvSpPr/>
      </xdr:nvSpPr>
      <xdr:spPr>
        <a:xfrm>
          <a:off x="10426700" y="130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169531</xdr:rowOff>
    </xdr:from>
    <xdr:ext cx="534377" cy="259045"/>
    <xdr:sp macro="" textlink="">
      <xdr:nvSpPr>
        <xdr:cNvPr id="424" name="商工費該当値テキスト"/>
        <xdr:cNvSpPr txBox="1"/>
      </xdr:nvSpPr>
      <xdr:spPr>
        <a:xfrm>
          <a:off x="10528300" y="128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85406</xdr:rowOff>
    </xdr:from>
    <xdr:to>
      <xdr:col>14</xdr:col>
      <xdr:colOff>79375</xdr:colOff>
      <xdr:row>75</xdr:row>
      <xdr:rowOff>15556</xdr:rowOff>
    </xdr:to>
    <xdr:sp macro="" textlink="">
      <xdr:nvSpPr>
        <xdr:cNvPr id="425" name="円/楕円 424"/>
        <xdr:cNvSpPr/>
      </xdr:nvSpPr>
      <xdr:spPr>
        <a:xfrm>
          <a:off x="9588500" y="1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32083</xdr:rowOff>
    </xdr:from>
    <xdr:ext cx="534377" cy="259045"/>
    <xdr:sp macro="" textlink="">
      <xdr:nvSpPr>
        <xdr:cNvPr id="426" name="テキスト ボックス 425"/>
        <xdr:cNvSpPr txBox="1"/>
      </xdr:nvSpPr>
      <xdr:spPr>
        <a:xfrm>
          <a:off x="9372111" y="125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53761</xdr:rowOff>
    </xdr:from>
    <xdr:to>
      <xdr:col>12</xdr:col>
      <xdr:colOff>561975</xdr:colOff>
      <xdr:row>75</xdr:row>
      <xdr:rowOff>155361</xdr:rowOff>
    </xdr:to>
    <xdr:sp macro="" textlink="">
      <xdr:nvSpPr>
        <xdr:cNvPr id="427" name="円/楕円 426"/>
        <xdr:cNvSpPr/>
      </xdr:nvSpPr>
      <xdr:spPr>
        <a:xfrm>
          <a:off x="8699500" y="129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438</xdr:rowOff>
    </xdr:from>
    <xdr:ext cx="534377" cy="259045"/>
    <xdr:sp macro="" textlink="">
      <xdr:nvSpPr>
        <xdr:cNvPr id="428" name="テキスト ボックス 427"/>
        <xdr:cNvSpPr txBox="1"/>
      </xdr:nvSpPr>
      <xdr:spPr>
        <a:xfrm>
          <a:off x="8483111" y="126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107172</xdr:rowOff>
    </xdr:from>
    <xdr:to>
      <xdr:col>11</xdr:col>
      <xdr:colOff>358775</xdr:colOff>
      <xdr:row>76</xdr:row>
      <xdr:rowOff>37322</xdr:rowOff>
    </xdr:to>
    <xdr:sp macro="" textlink="">
      <xdr:nvSpPr>
        <xdr:cNvPr id="429" name="円/楕円 428"/>
        <xdr:cNvSpPr/>
      </xdr:nvSpPr>
      <xdr:spPr>
        <a:xfrm>
          <a:off x="7810500" y="12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53849</xdr:rowOff>
    </xdr:from>
    <xdr:ext cx="534377" cy="259045"/>
    <xdr:sp macro="" textlink="">
      <xdr:nvSpPr>
        <xdr:cNvPr id="430" name="テキスト ボックス 429"/>
        <xdr:cNvSpPr txBox="1"/>
      </xdr:nvSpPr>
      <xdr:spPr>
        <a:xfrm>
          <a:off x="7594111" y="127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88230</xdr:rowOff>
    </xdr:from>
    <xdr:to>
      <xdr:col>10</xdr:col>
      <xdr:colOff>155575</xdr:colOff>
      <xdr:row>76</xdr:row>
      <xdr:rowOff>18380</xdr:rowOff>
    </xdr:to>
    <xdr:sp macro="" textlink="">
      <xdr:nvSpPr>
        <xdr:cNvPr id="431" name="円/楕円 430"/>
        <xdr:cNvSpPr/>
      </xdr:nvSpPr>
      <xdr:spPr>
        <a:xfrm>
          <a:off x="6921500" y="129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34907</xdr:rowOff>
    </xdr:from>
    <xdr:ext cx="534377" cy="259045"/>
    <xdr:sp macro="" textlink="">
      <xdr:nvSpPr>
        <xdr:cNvPr id="432" name="テキスト ボックス 431"/>
        <xdr:cNvSpPr txBox="1"/>
      </xdr:nvSpPr>
      <xdr:spPr>
        <a:xfrm>
          <a:off x="6705111" y="127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94574</xdr:rowOff>
    </xdr:from>
    <xdr:to>
      <xdr:col>15</xdr:col>
      <xdr:colOff>180975</xdr:colOff>
      <xdr:row>95</xdr:row>
      <xdr:rowOff>102099</xdr:rowOff>
    </xdr:to>
    <xdr:cxnSp macro="">
      <xdr:nvCxnSpPr>
        <xdr:cNvPr id="459" name="直線コネクタ 458"/>
        <xdr:cNvCxnSpPr/>
      </xdr:nvCxnSpPr>
      <xdr:spPr>
        <a:xfrm flipV="1">
          <a:off x="9639300" y="16382324"/>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51986</xdr:rowOff>
    </xdr:from>
    <xdr:to>
      <xdr:col>14</xdr:col>
      <xdr:colOff>28575</xdr:colOff>
      <xdr:row>95</xdr:row>
      <xdr:rowOff>102099</xdr:rowOff>
    </xdr:to>
    <xdr:cxnSp macro="">
      <xdr:nvCxnSpPr>
        <xdr:cNvPr id="462" name="直線コネクタ 461"/>
        <xdr:cNvCxnSpPr/>
      </xdr:nvCxnSpPr>
      <xdr:spPr>
        <a:xfrm>
          <a:off x="8750300" y="16339736"/>
          <a:ext cx="8890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51986</xdr:rowOff>
    </xdr:from>
    <xdr:to>
      <xdr:col>12</xdr:col>
      <xdr:colOff>511175</xdr:colOff>
      <xdr:row>95</xdr:row>
      <xdr:rowOff>152685</xdr:rowOff>
    </xdr:to>
    <xdr:cxnSp macro="">
      <xdr:nvCxnSpPr>
        <xdr:cNvPr id="465" name="直線コネクタ 464"/>
        <xdr:cNvCxnSpPr/>
      </xdr:nvCxnSpPr>
      <xdr:spPr>
        <a:xfrm flipV="1">
          <a:off x="7861300" y="1633973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152685</xdr:rowOff>
    </xdr:from>
    <xdr:to>
      <xdr:col>11</xdr:col>
      <xdr:colOff>307975</xdr:colOff>
      <xdr:row>96</xdr:row>
      <xdr:rowOff>10468</xdr:rowOff>
    </xdr:to>
    <xdr:cxnSp macro="">
      <xdr:nvCxnSpPr>
        <xdr:cNvPr id="468" name="直線コネクタ 467"/>
        <xdr:cNvCxnSpPr/>
      </xdr:nvCxnSpPr>
      <xdr:spPr>
        <a:xfrm flipV="1">
          <a:off x="6972300" y="16440435"/>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43774</xdr:rowOff>
    </xdr:from>
    <xdr:to>
      <xdr:col>15</xdr:col>
      <xdr:colOff>231775</xdr:colOff>
      <xdr:row>95</xdr:row>
      <xdr:rowOff>145374</xdr:rowOff>
    </xdr:to>
    <xdr:sp macro="" textlink="">
      <xdr:nvSpPr>
        <xdr:cNvPr id="478" name="円/楕円 477"/>
        <xdr:cNvSpPr/>
      </xdr:nvSpPr>
      <xdr:spPr>
        <a:xfrm>
          <a:off x="10426700" y="16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66651</xdr:rowOff>
    </xdr:from>
    <xdr:ext cx="599010" cy="259045"/>
    <xdr:sp macro="" textlink="">
      <xdr:nvSpPr>
        <xdr:cNvPr id="479" name="土木費該当値テキスト"/>
        <xdr:cNvSpPr txBox="1"/>
      </xdr:nvSpPr>
      <xdr:spPr>
        <a:xfrm>
          <a:off x="10528300" y="161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122,370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51299</xdr:rowOff>
    </xdr:from>
    <xdr:to>
      <xdr:col>14</xdr:col>
      <xdr:colOff>79375</xdr:colOff>
      <xdr:row>95</xdr:row>
      <xdr:rowOff>152899</xdr:rowOff>
    </xdr:to>
    <xdr:sp macro="" textlink="">
      <xdr:nvSpPr>
        <xdr:cNvPr id="480" name="円/楕円 479"/>
        <xdr:cNvSpPr/>
      </xdr:nvSpPr>
      <xdr:spPr>
        <a:xfrm>
          <a:off x="9588500" y="16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169426</xdr:rowOff>
    </xdr:from>
    <xdr:ext cx="599010" cy="259045"/>
    <xdr:sp macro="" textlink="">
      <xdr:nvSpPr>
        <xdr:cNvPr id="481" name="テキスト ボックス 480"/>
        <xdr:cNvSpPr txBox="1"/>
      </xdr:nvSpPr>
      <xdr:spPr>
        <a:xfrm>
          <a:off x="9339794" y="1611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1186</xdr:rowOff>
    </xdr:from>
    <xdr:to>
      <xdr:col>12</xdr:col>
      <xdr:colOff>561975</xdr:colOff>
      <xdr:row>95</xdr:row>
      <xdr:rowOff>102786</xdr:rowOff>
    </xdr:to>
    <xdr:sp macro="" textlink="">
      <xdr:nvSpPr>
        <xdr:cNvPr id="482" name="円/楕円 481"/>
        <xdr:cNvSpPr/>
      </xdr:nvSpPr>
      <xdr:spPr>
        <a:xfrm>
          <a:off x="8699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119313</xdr:rowOff>
    </xdr:from>
    <xdr:ext cx="599010" cy="259045"/>
    <xdr:sp macro="" textlink="">
      <xdr:nvSpPr>
        <xdr:cNvPr id="483" name="テキスト ボックス 482"/>
        <xdr:cNvSpPr txBox="1"/>
      </xdr:nvSpPr>
      <xdr:spPr>
        <a:xfrm>
          <a:off x="8450794" y="160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101885</xdr:rowOff>
    </xdr:from>
    <xdr:to>
      <xdr:col>11</xdr:col>
      <xdr:colOff>358775</xdr:colOff>
      <xdr:row>96</xdr:row>
      <xdr:rowOff>32035</xdr:rowOff>
    </xdr:to>
    <xdr:sp macro="" textlink="">
      <xdr:nvSpPr>
        <xdr:cNvPr id="484" name="円/楕円 483"/>
        <xdr:cNvSpPr/>
      </xdr:nvSpPr>
      <xdr:spPr>
        <a:xfrm>
          <a:off x="7810500" y="163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48562</xdr:rowOff>
    </xdr:from>
    <xdr:ext cx="599010" cy="259045"/>
    <xdr:sp macro="" textlink="">
      <xdr:nvSpPr>
        <xdr:cNvPr id="485" name="テキスト ボックス 484"/>
        <xdr:cNvSpPr txBox="1"/>
      </xdr:nvSpPr>
      <xdr:spPr>
        <a:xfrm>
          <a:off x="7561794" y="1616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131118</xdr:rowOff>
    </xdr:from>
    <xdr:to>
      <xdr:col>10</xdr:col>
      <xdr:colOff>155575</xdr:colOff>
      <xdr:row>96</xdr:row>
      <xdr:rowOff>61268</xdr:rowOff>
    </xdr:to>
    <xdr:sp macro="" textlink="">
      <xdr:nvSpPr>
        <xdr:cNvPr id="486" name="円/楕円 485"/>
        <xdr:cNvSpPr/>
      </xdr:nvSpPr>
      <xdr:spPr>
        <a:xfrm>
          <a:off x="6921500" y="164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77795</xdr:rowOff>
    </xdr:from>
    <xdr:ext cx="599010" cy="259045"/>
    <xdr:sp macro="" textlink="">
      <xdr:nvSpPr>
        <xdr:cNvPr id="487" name="テキスト ボックス 486"/>
        <xdr:cNvSpPr txBox="1"/>
      </xdr:nvSpPr>
      <xdr:spPr>
        <a:xfrm>
          <a:off x="6672794" y="1619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97203</xdr:rowOff>
    </xdr:from>
    <xdr:to>
      <xdr:col>23</xdr:col>
      <xdr:colOff>517525</xdr:colOff>
      <xdr:row>35</xdr:row>
      <xdr:rowOff>10861</xdr:rowOff>
    </xdr:to>
    <xdr:cxnSp macro="">
      <xdr:nvCxnSpPr>
        <xdr:cNvPr id="515" name="直線コネクタ 514"/>
        <xdr:cNvCxnSpPr/>
      </xdr:nvCxnSpPr>
      <xdr:spPr>
        <a:xfrm>
          <a:off x="15481300" y="5583603"/>
          <a:ext cx="838200" cy="4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97203</xdr:rowOff>
    </xdr:from>
    <xdr:to>
      <xdr:col>22</xdr:col>
      <xdr:colOff>365125</xdr:colOff>
      <xdr:row>34</xdr:row>
      <xdr:rowOff>17605</xdr:rowOff>
    </xdr:to>
    <xdr:cxnSp macro="">
      <xdr:nvCxnSpPr>
        <xdr:cNvPr id="518" name="直線コネクタ 517"/>
        <xdr:cNvCxnSpPr/>
      </xdr:nvCxnSpPr>
      <xdr:spPr>
        <a:xfrm flipV="1">
          <a:off x="14592300" y="5583603"/>
          <a:ext cx="889000" cy="2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17605</xdr:rowOff>
    </xdr:from>
    <xdr:to>
      <xdr:col>21</xdr:col>
      <xdr:colOff>161925</xdr:colOff>
      <xdr:row>34</xdr:row>
      <xdr:rowOff>100884</xdr:rowOff>
    </xdr:to>
    <xdr:cxnSp macro="">
      <xdr:nvCxnSpPr>
        <xdr:cNvPr id="521" name="直線コネクタ 520"/>
        <xdr:cNvCxnSpPr/>
      </xdr:nvCxnSpPr>
      <xdr:spPr>
        <a:xfrm flipV="1">
          <a:off x="13703300" y="5846905"/>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100884</xdr:rowOff>
    </xdr:from>
    <xdr:to>
      <xdr:col>19</xdr:col>
      <xdr:colOff>644525</xdr:colOff>
      <xdr:row>35</xdr:row>
      <xdr:rowOff>57198</xdr:rowOff>
    </xdr:to>
    <xdr:cxnSp macro="">
      <xdr:nvCxnSpPr>
        <xdr:cNvPr id="524" name="直線コネクタ 523"/>
        <xdr:cNvCxnSpPr/>
      </xdr:nvCxnSpPr>
      <xdr:spPr>
        <a:xfrm flipV="1">
          <a:off x="12814300" y="5930184"/>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131511</xdr:rowOff>
    </xdr:from>
    <xdr:to>
      <xdr:col>23</xdr:col>
      <xdr:colOff>568325</xdr:colOff>
      <xdr:row>35</xdr:row>
      <xdr:rowOff>61661</xdr:rowOff>
    </xdr:to>
    <xdr:sp macro="" textlink="">
      <xdr:nvSpPr>
        <xdr:cNvPr id="534" name="円/楕円 533"/>
        <xdr:cNvSpPr/>
      </xdr:nvSpPr>
      <xdr:spPr>
        <a:xfrm>
          <a:off x="16268700" y="59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154388</xdr:rowOff>
    </xdr:from>
    <xdr:ext cx="534377" cy="259045"/>
    <xdr:sp macro="" textlink="">
      <xdr:nvSpPr>
        <xdr:cNvPr id="535" name="消防費該当値テキスト"/>
        <xdr:cNvSpPr txBox="1"/>
      </xdr:nvSpPr>
      <xdr:spPr>
        <a:xfrm>
          <a:off x="16370300" y="58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46403</xdr:rowOff>
    </xdr:from>
    <xdr:to>
      <xdr:col>22</xdr:col>
      <xdr:colOff>415925</xdr:colOff>
      <xdr:row>32</xdr:row>
      <xdr:rowOff>148003</xdr:rowOff>
    </xdr:to>
    <xdr:sp macro="" textlink="">
      <xdr:nvSpPr>
        <xdr:cNvPr id="536" name="円/楕円 535"/>
        <xdr:cNvSpPr/>
      </xdr:nvSpPr>
      <xdr:spPr>
        <a:xfrm>
          <a:off x="15430500" y="55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164530</xdr:rowOff>
    </xdr:from>
    <xdr:ext cx="534377" cy="259045"/>
    <xdr:sp macro="" textlink="">
      <xdr:nvSpPr>
        <xdr:cNvPr id="537" name="テキスト ボックス 536"/>
        <xdr:cNvSpPr txBox="1"/>
      </xdr:nvSpPr>
      <xdr:spPr>
        <a:xfrm>
          <a:off x="15214111" y="53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138255</xdr:rowOff>
    </xdr:from>
    <xdr:to>
      <xdr:col>21</xdr:col>
      <xdr:colOff>212725</xdr:colOff>
      <xdr:row>34</xdr:row>
      <xdr:rowOff>68405</xdr:rowOff>
    </xdr:to>
    <xdr:sp macro="" textlink="">
      <xdr:nvSpPr>
        <xdr:cNvPr id="538" name="円/楕円 537"/>
        <xdr:cNvSpPr/>
      </xdr:nvSpPr>
      <xdr:spPr>
        <a:xfrm>
          <a:off x="14541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84932</xdr:rowOff>
    </xdr:from>
    <xdr:ext cx="534377" cy="259045"/>
    <xdr:sp macro="" textlink="">
      <xdr:nvSpPr>
        <xdr:cNvPr id="539" name="テキスト ボックス 538"/>
        <xdr:cNvSpPr txBox="1"/>
      </xdr:nvSpPr>
      <xdr:spPr>
        <a:xfrm>
          <a:off x="14325111" y="5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50084</xdr:rowOff>
    </xdr:from>
    <xdr:to>
      <xdr:col>20</xdr:col>
      <xdr:colOff>9525</xdr:colOff>
      <xdr:row>34</xdr:row>
      <xdr:rowOff>151684</xdr:rowOff>
    </xdr:to>
    <xdr:sp macro="" textlink="">
      <xdr:nvSpPr>
        <xdr:cNvPr id="540" name="円/楕円 539"/>
        <xdr:cNvSpPr/>
      </xdr:nvSpPr>
      <xdr:spPr>
        <a:xfrm>
          <a:off x="13652500" y="5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168211</xdr:rowOff>
    </xdr:from>
    <xdr:ext cx="534377" cy="259045"/>
    <xdr:sp macro="" textlink="">
      <xdr:nvSpPr>
        <xdr:cNvPr id="541" name="テキスト ボックス 540"/>
        <xdr:cNvSpPr txBox="1"/>
      </xdr:nvSpPr>
      <xdr:spPr>
        <a:xfrm>
          <a:off x="13436111" y="56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6398</xdr:rowOff>
    </xdr:from>
    <xdr:to>
      <xdr:col>18</xdr:col>
      <xdr:colOff>492125</xdr:colOff>
      <xdr:row>35</xdr:row>
      <xdr:rowOff>107998</xdr:rowOff>
    </xdr:to>
    <xdr:sp macro="" textlink="">
      <xdr:nvSpPr>
        <xdr:cNvPr id="542" name="円/楕円 541"/>
        <xdr:cNvSpPr/>
      </xdr:nvSpPr>
      <xdr:spPr>
        <a:xfrm>
          <a:off x="12763500" y="60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124525</xdr:rowOff>
    </xdr:from>
    <xdr:ext cx="534377" cy="259045"/>
    <xdr:sp macro="" textlink="">
      <xdr:nvSpPr>
        <xdr:cNvPr id="543" name="テキスト ボックス 542"/>
        <xdr:cNvSpPr txBox="1"/>
      </xdr:nvSpPr>
      <xdr:spPr>
        <a:xfrm>
          <a:off x="12547111" y="57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89191</xdr:rowOff>
    </xdr:from>
    <xdr:to>
      <xdr:col>23</xdr:col>
      <xdr:colOff>516889</xdr:colOff>
      <xdr:row>58</xdr:row>
      <xdr:rowOff>101741</xdr:rowOff>
    </xdr:to>
    <xdr:cxnSp macro="">
      <xdr:nvCxnSpPr>
        <xdr:cNvPr id="567" name="直線コネクタ 566"/>
        <xdr:cNvCxnSpPr/>
      </xdr:nvCxnSpPr>
      <xdr:spPr>
        <a:xfrm flipV="1">
          <a:off x="16317595" y="9176041"/>
          <a:ext cx="1269" cy="86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105568</xdr:rowOff>
    </xdr:from>
    <xdr:ext cx="534377" cy="259045"/>
    <xdr:sp macro="" textlink="">
      <xdr:nvSpPr>
        <xdr:cNvPr id="568" name="教育費最小値テキスト"/>
        <xdr:cNvSpPr txBox="1"/>
      </xdr:nvSpPr>
      <xdr:spPr>
        <a:xfrm>
          <a:off x="16370300" y="100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101741</xdr:rowOff>
    </xdr:from>
    <xdr:to>
      <xdr:col>23</xdr:col>
      <xdr:colOff>606425</xdr:colOff>
      <xdr:row>58</xdr:row>
      <xdr:rowOff>101741</xdr:rowOff>
    </xdr:to>
    <xdr:cxnSp macro="">
      <xdr:nvCxnSpPr>
        <xdr:cNvPr id="569" name="直線コネクタ 568"/>
        <xdr:cNvCxnSpPr/>
      </xdr:nvCxnSpPr>
      <xdr:spPr>
        <a:xfrm>
          <a:off x="16230600" y="1004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35868</xdr:rowOff>
    </xdr:from>
    <xdr:ext cx="599010" cy="259045"/>
    <xdr:sp macro="" textlink="">
      <xdr:nvSpPr>
        <xdr:cNvPr id="570" name="教育費最大値テキスト"/>
        <xdr:cNvSpPr txBox="1"/>
      </xdr:nvSpPr>
      <xdr:spPr>
        <a:xfrm>
          <a:off x="16370300" y="895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53</xdr:row>
      <xdr:rowOff>89191</xdr:rowOff>
    </xdr:from>
    <xdr:to>
      <xdr:col>23</xdr:col>
      <xdr:colOff>606425</xdr:colOff>
      <xdr:row>53</xdr:row>
      <xdr:rowOff>89191</xdr:rowOff>
    </xdr:to>
    <xdr:cxnSp macro="">
      <xdr:nvCxnSpPr>
        <xdr:cNvPr id="571" name="直線コネクタ 570"/>
        <xdr:cNvCxnSpPr/>
      </xdr:nvCxnSpPr>
      <xdr:spPr>
        <a:xfrm>
          <a:off x="16230600" y="9176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137486</xdr:rowOff>
    </xdr:from>
    <xdr:to>
      <xdr:col>23</xdr:col>
      <xdr:colOff>517525</xdr:colOff>
      <xdr:row>53</xdr:row>
      <xdr:rowOff>89191</xdr:rowOff>
    </xdr:to>
    <xdr:cxnSp macro="">
      <xdr:nvCxnSpPr>
        <xdr:cNvPr id="572" name="直線コネクタ 571"/>
        <xdr:cNvCxnSpPr/>
      </xdr:nvCxnSpPr>
      <xdr:spPr>
        <a:xfrm>
          <a:off x="15481300" y="8881436"/>
          <a:ext cx="838200" cy="29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59204</xdr:rowOff>
    </xdr:from>
    <xdr:ext cx="534377" cy="259045"/>
    <xdr:sp macro="" textlink="">
      <xdr:nvSpPr>
        <xdr:cNvPr id="573" name="教育費平均値テキスト"/>
        <xdr:cNvSpPr txBox="1"/>
      </xdr:nvSpPr>
      <xdr:spPr>
        <a:xfrm>
          <a:off x="16370300" y="983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80777</xdr:rowOff>
    </xdr:from>
    <xdr:to>
      <xdr:col>23</xdr:col>
      <xdr:colOff>568325</xdr:colOff>
      <xdr:row>58</xdr:row>
      <xdr:rowOff>10927</xdr:rowOff>
    </xdr:to>
    <xdr:sp macro="" textlink="">
      <xdr:nvSpPr>
        <xdr:cNvPr id="574" name="フローチャート : 判断 573"/>
        <xdr:cNvSpPr/>
      </xdr:nvSpPr>
      <xdr:spPr>
        <a:xfrm>
          <a:off x="162687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137486</xdr:rowOff>
    </xdr:from>
    <xdr:to>
      <xdr:col>22</xdr:col>
      <xdr:colOff>365125</xdr:colOff>
      <xdr:row>57</xdr:row>
      <xdr:rowOff>37752</xdr:rowOff>
    </xdr:to>
    <xdr:cxnSp macro="">
      <xdr:nvCxnSpPr>
        <xdr:cNvPr id="575" name="直線コネクタ 574"/>
        <xdr:cNvCxnSpPr/>
      </xdr:nvCxnSpPr>
      <xdr:spPr>
        <a:xfrm flipV="1">
          <a:off x="14592300" y="8881436"/>
          <a:ext cx="889000" cy="9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70966</xdr:rowOff>
    </xdr:from>
    <xdr:to>
      <xdr:col>22</xdr:col>
      <xdr:colOff>415925</xdr:colOff>
      <xdr:row>58</xdr:row>
      <xdr:rowOff>1116</xdr:rowOff>
    </xdr:to>
    <xdr:sp macro="" textlink="">
      <xdr:nvSpPr>
        <xdr:cNvPr id="576" name="フローチャート : 判断 575"/>
        <xdr:cNvSpPr/>
      </xdr:nvSpPr>
      <xdr:spPr>
        <a:xfrm>
          <a:off x="15430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163693</xdr:rowOff>
    </xdr:from>
    <xdr:ext cx="534377" cy="259045"/>
    <xdr:sp macro="" textlink="">
      <xdr:nvSpPr>
        <xdr:cNvPr id="577" name="テキスト ボックス 576"/>
        <xdr:cNvSpPr txBox="1"/>
      </xdr:nvSpPr>
      <xdr:spPr>
        <a:xfrm>
          <a:off x="15214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37752</xdr:rowOff>
    </xdr:from>
    <xdr:to>
      <xdr:col>21</xdr:col>
      <xdr:colOff>161925</xdr:colOff>
      <xdr:row>57</xdr:row>
      <xdr:rowOff>153892</xdr:rowOff>
    </xdr:to>
    <xdr:cxnSp macro="">
      <xdr:nvCxnSpPr>
        <xdr:cNvPr id="578" name="直線コネクタ 577"/>
        <xdr:cNvCxnSpPr/>
      </xdr:nvCxnSpPr>
      <xdr:spPr>
        <a:xfrm flipV="1">
          <a:off x="13703300" y="9810402"/>
          <a:ext cx="889000" cy="1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9" name="フローチャート : 判断 578"/>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80" name="テキスト ボックス 579"/>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141277</xdr:rowOff>
    </xdr:from>
    <xdr:to>
      <xdr:col>19</xdr:col>
      <xdr:colOff>644525</xdr:colOff>
      <xdr:row>57</xdr:row>
      <xdr:rowOff>153892</xdr:rowOff>
    </xdr:to>
    <xdr:cxnSp macro="">
      <xdr:nvCxnSpPr>
        <xdr:cNvPr id="581" name="直線コネクタ 580"/>
        <xdr:cNvCxnSpPr/>
      </xdr:nvCxnSpPr>
      <xdr:spPr>
        <a:xfrm>
          <a:off x="12814300" y="9913927"/>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2" name="フローチャート : 判断 581"/>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3" name="テキスト ボックス 582"/>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4" name="フローチャート : 判断 583"/>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5" name="テキスト ボックス 584"/>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38391</xdr:rowOff>
    </xdr:from>
    <xdr:to>
      <xdr:col>23</xdr:col>
      <xdr:colOff>568325</xdr:colOff>
      <xdr:row>53</xdr:row>
      <xdr:rowOff>139991</xdr:rowOff>
    </xdr:to>
    <xdr:sp macro="" textlink="">
      <xdr:nvSpPr>
        <xdr:cNvPr id="591" name="円/楕円 590"/>
        <xdr:cNvSpPr/>
      </xdr:nvSpPr>
      <xdr:spPr>
        <a:xfrm>
          <a:off x="16268700" y="9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162868</xdr:rowOff>
    </xdr:from>
    <xdr:ext cx="599010" cy="259045"/>
    <xdr:sp macro="" textlink="">
      <xdr:nvSpPr>
        <xdr:cNvPr id="592" name="教育費該当値テキスト"/>
        <xdr:cNvSpPr txBox="1"/>
      </xdr:nvSpPr>
      <xdr:spPr>
        <a:xfrm>
          <a:off x="16370300" y="90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258,257</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86686</xdr:rowOff>
    </xdr:from>
    <xdr:to>
      <xdr:col>22</xdr:col>
      <xdr:colOff>415925</xdr:colOff>
      <xdr:row>52</xdr:row>
      <xdr:rowOff>16836</xdr:rowOff>
    </xdr:to>
    <xdr:sp macro="" textlink="">
      <xdr:nvSpPr>
        <xdr:cNvPr id="593" name="円/楕円 592"/>
        <xdr:cNvSpPr/>
      </xdr:nvSpPr>
      <xdr:spPr>
        <a:xfrm>
          <a:off x="154305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33363</xdr:rowOff>
    </xdr:from>
    <xdr:ext cx="599010" cy="259045"/>
    <xdr:sp macro="" textlink="">
      <xdr:nvSpPr>
        <xdr:cNvPr id="594" name="テキスト ボックス 593"/>
        <xdr:cNvSpPr txBox="1"/>
      </xdr:nvSpPr>
      <xdr:spPr>
        <a:xfrm>
          <a:off x="15181794" y="86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158402</xdr:rowOff>
    </xdr:from>
    <xdr:to>
      <xdr:col>21</xdr:col>
      <xdr:colOff>212725</xdr:colOff>
      <xdr:row>57</xdr:row>
      <xdr:rowOff>88552</xdr:rowOff>
    </xdr:to>
    <xdr:sp macro="" textlink="">
      <xdr:nvSpPr>
        <xdr:cNvPr id="595" name="円/楕円 594"/>
        <xdr:cNvSpPr/>
      </xdr:nvSpPr>
      <xdr:spPr>
        <a:xfrm>
          <a:off x="14541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105079</xdr:rowOff>
    </xdr:from>
    <xdr:ext cx="534377" cy="259045"/>
    <xdr:sp macro="" textlink="">
      <xdr:nvSpPr>
        <xdr:cNvPr id="596" name="テキスト ボックス 595"/>
        <xdr:cNvSpPr txBox="1"/>
      </xdr:nvSpPr>
      <xdr:spPr>
        <a:xfrm>
          <a:off x="14325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103092</xdr:rowOff>
    </xdr:from>
    <xdr:to>
      <xdr:col>20</xdr:col>
      <xdr:colOff>9525</xdr:colOff>
      <xdr:row>58</xdr:row>
      <xdr:rowOff>33242</xdr:rowOff>
    </xdr:to>
    <xdr:sp macro="" textlink="">
      <xdr:nvSpPr>
        <xdr:cNvPr id="597" name="円/楕円 596"/>
        <xdr:cNvSpPr/>
      </xdr:nvSpPr>
      <xdr:spPr>
        <a:xfrm>
          <a:off x="13652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24369</xdr:rowOff>
    </xdr:from>
    <xdr:ext cx="534377" cy="259045"/>
    <xdr:sp macro="" textlink="">
      <xdr:nvSpPr>
        <xdr:cNvPr id="598" name="テキスト ボックス 597"/>
        <xdr:cNvSpPr txBox="1"/>
      </xdr:nvSpPr>
      <xdr:spPr>
        <a:xfrm>
          <a:off x="13436111" y="99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90477</xdr:rowOff>
    </xdr:from>
    <xdr:to>
      <xdr:col>18</xdr:col>
      <xdr:colOff>492125</xdr:colOff>
      <xdr:row>58</xdr:row>
      <xdr:rowOff>20627</xdr:rowOff>
    </xdr:to>
    <xdr:sp macro="" textlink="">
      <xdr:nvSpPr>
        <xdr:cNvPr id="599" name="円/楕円 598"/>
        <xdr:cNvSpPr/>
      </xdr:nvSpPr>
      <xdr:spPr>
        <a:xfrm>
          <a:off x="12763500" y="98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11754</xdr:rowOff>
    </xdr:from>
    <xdr:ext cx="534377" cy="259045"/>
    <xdr:sp macro="" textlink="">
      <xdr:nvSpPr>
        <xdr:cNvPr id="600" name="テキスト ボックス 599"/>
        <xdr:cNvSpPr txBox="1"/>
      </xdr:nvSpPr>
      <xdr:spPr>
        <a:xfrm>
          <a:off x="12547111" y="9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4" name="直線コネクタ 623"/>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7"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8" name="直線コネクタ 627"/>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153963</xdr:rowOff>
    </xdr:from>
    <xdr:to>
      <xdr:col>23</xdr:col>
      <xdr:colOff>517525</xdr:colOff>
      <xdr:row>79</xdr:row>
      <xdr:rowOff>36080</xdr:rowOff>
    </xdr:to>
    <xdr:cxnSp macro="">
      <xdr:nvCxnSpPr>
        <xdr:cNvPr id="629" name="直線コネクタ 628"/>
        <xdr:cNvCxnSpPr/>
      </xdr:nvCxnSpPr>
      <xdr:spPr>
        <a:xfrm>
          <a:off x="15481300" y="13527063"/>
          <a:ext cx="8382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30"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1" name="フローチャート : 判断 630"/>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153963</xdr:rowOff>
    </xdr:from>
    <xdr:to>
      <xdr:col>22</xdr:col>
      <xdr:colOff>365125</xdr:colOff>
      <xdr:row>78</xdr:row>
      <xdr:rowOff>161556</xdr:rowOff>
    </xdr:to>
    <xdr:cxnSp macro="">
      <xdr:nvCxnSpPr>
        <xdr:cNvPr id="632" name="直線コネクタ 631"/>
        <xdr:cNvCxnSpPr/>
      </xdr:nvCxnSpPr>
      <xdr:spPr>
        <a:xfrm flipV="1">
          <a:off x="14592300" y="13527063"/>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3" name="フローチャート : 判断 632"/>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4" name="テキスト ボックス 633"/>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94628</xdr:rowOff>
    </xdr:from>
    <xdr:to>
      <xdr:col>21</xdr:col>
      <xdr:colOff>161925</xdr:colOff>
      <xdr:row>78</xdr:row>
      <xdr:rowOff>161556</xdr:rowOff>
    </xdr:to>
    <xdr:cxnSp macro="">
      <xdr:nvCxnSpPr>
        <xdr:cNvPr id="635" name="直線コネクタ 634"/>
        <xdr:cNvCxnSpPr/>
      </xdr:nvCxnSpPr>
      <xdr:spPr>
        <a:xfrm>
          <a:off x="13703300" y="13467728"/>
          <a:ext cx="889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6" name="フローチャート : 判断 635"/>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7" name="テキスト ボックス 636"/>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94628</xdr:rowOff>
    </xdr:from>
    <xdr:to>
      <xdr:col>19</xdr:col>
      <xdr:colOff>644525</xdr:colOff>
      <xdr:row>79</xdr:row>
      <xdr:rowOff>14846</xdr:rowOff>
    </xdr:to>
    <xdr:cxnSp macro="">
      <xdr:nvCxnSpPr>
        <xdr:cNvPr id="638" name="直線コネクタ 637"/>
        <xdr:cNvCxnSpPr/>
      </xdr:nvCxnSpPr>
      <xdr:spPr>
        <a:xfrm flipV="1">
          <a:off x="12814300" y="1346772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9" name="フローチャート : 判断 638"/>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40" name="テキスト ボックス 639"/>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1" name="フローチャート : 判断 640"/>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2" name="テキスト ボックス 641"/>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156730</xdr:rowOff>
    </xdr:from>
    <xdr:to>
      <xdr:col>23</xdr:col>
      <xdr:colOff>568325</xdr:colOff>
      <xdr:row>79</xdr:row>
      <xdr:rowOff>86880</xdr:rowOff>
    </xdr:to>
    <xdr:sp macro="" textlink="">
      <xdr:nvSpPr>
        <xdr:cNvPr id="648" name="円/楕円 647"/>
        <xdr:cNvSpPr/>
      </xdr:nvSpPr>
      <xdr:spPr>
        <a:xfrm>
          <a:off x="162687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71657</xdr:rowOff>
    </xdr:from>
    <xdr:ext cx="378565" cy="259045"/>
    <xdr:sp macro="" textlink="">
      <xdr:nvSpPr>
        <xdr:cNvPr id="649" name="災害復旧費該当値テキスト"/>
        <xdr:cNvSpPr txBox="1"/>
      </xdr:nvSpPr>
      <xdr:spPr>
        <a:xfrm>
          <a:off x="16370300" y="1344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103163</xdr:rowOff>
    </xdr:from>
    <xdr:to>
      <xdr:col>22</xdr:col>
      <xdr:colOff>415925</xdr:colOff>
      <xdr:row>79</xdr:row>
      <xdr:rowOff>33313</xdr:rowOff>
    </xdr:to>
    <xdr:sp macro="" textlink="">
      <xdr:nvSpPr>
        <xdr:cNvPr id="650" name="円/楕円 649"/>
        <xdr:cNvSpPr/>
      </xdr:nvSpPr>
      <xdr:spPr>
        <a:xfrm>
          <a:off x="15430500" y="134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24440</xdr:rowOff>
    </xdr:from>
    <xdr:ext cx="469744" cy="259045"/>
    <xdr:sp macro="" textlink="">
      <xdr:nvSpPr>
        <xdr:cNvPr id="651" name="テキスト ボックス 650"/>
        <xdr:cNvSpPr txBox="1"/>
      </xdr:nvSpPr>
      <xdr:spPr>
        <a:xfrm>
          <a:off x="15246427" y="135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110756</xdr:rowOff>
    </xdr:from>
    <xdr:to>
      <xdr:col>21</xdr:col>
      <xdr:colOff>212725</xdr:colOff>
      <xdr:row>79</xdr:row>
      <xdr:rowOff>40906</xdr:rowOff>
    </xdr:to>
    <xdr:sp macro="" textlink="">
      <xdr:nvSpPr>
        <xdr:cNvPr id="652" name="円/楕円 651"/>
        <xdr:cNvSpPr/>
      </xdr:nvSpPr>
      <xdr:spPr>
        <a:xfrm>
          <a:off x="14541500" y="13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32033</xdr:rowOff>
    </xdr:from>
    <xdr:ext cx="469744" cy="259045"/>
    <xdr:sp macro="" textlink="">
      <xdr:nvSpPr>
        <xdr:cNvPr id="653" name="テキスト ボックス 652"/>
        <xdr:cNvSpPr txBox="1"/>
      </xdr:nvSpPr>
      <xdr:spPr>
        <a:xfrm>
          <a:off x="14357427" y="135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43828</xdr:rowOff>
    </xdr:from>
    <xdr:to>
      <xdr:col>20</xdr:col>
      <xdr:colOff>9525</xdr:colOff>
      <xdr:row>78</xdr:row>
      <xdr:rowOff>145428</xdr:rowOff>
    </xdr:to>
    <xdr:sp macro="" textlink="">
      <xdr:nvSpPr>
        <xdr:cNvPr id="654" name="円/楕円 653"/>
        <xdr:cNvSpPr/>
      </xdr:nvSpPr>
      <xdr:spPr>
        <a:xfrm>
          <a:off x="13652500" y="134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161955</xdr:rowOff>
    </xdr:from>
    <xdr:ext cx="469744" cy="259045"/>
    <xdr:sp macro="" textlink="">
      <xdr:nvSpPr>
        <xdr:cNvPr id="655" name="テキスト ボックス 654"/>
        <xdr:cNvSpPr txBox="1"/>
      </xdr:nvSpPr>
      <xdr:spPr>
        <a:xfrm>
          <a:off x="13468427" y="131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135496</xdr:rowOff>
    </xdr:from>
    <xdr:to>
      <xdr:col>18</xdr:col>
      <xdr:colOff>492125</xdr:colOff>
      <xdr:row>79</xdr:row>
      <xdr:rowOff>65646</xdr:rowOff>
    </xdr:to>
    <xdr:sp macro="" textlink="">
      <xdr:nvSpPr>
        <xdr:cNvPr id="656" name="円/楕円 655"/>
        <xdr:cNvSpPr/>
      </xdr:nvSpPr>
      <xdr:spPr>
        <a:xfrm>
          <a:off x="12763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56773</xdr:rowOff>
    </xdr:from>
    <xdr:ext cx="469744" cy="259045"/>
    <xdr:sp macro="" textlink="">
      <xdr:nvSpPr>
        <xdr:cNvPr id="657" name="テキスト ボックス 656"/>
        <xdr:cNvSpPr txBox="1"/>
      </xdr:nvSpPr>
      <xdr:spPr>
        <a:xfrm>
          <a:off x="12579427"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7" name="直線コネクタ 676"/>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8"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9" name="直線コネクタ 678"/>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80"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1" name="直線コネクタ 680"/>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81252</xdr:rowOff>
    </xdr:from>
    <xdr:to>
      <xdr:col>23</xdr:col>
      <xdr:colOff>517525</xdr:colOff>
      <xdr:row>93</xdr:row>
      <xdr:rowOff>85573</xdr:rowOff>
    </xdr:to>
    <xdr:cxnSp macro="">
      <xdr:nvCxnSpPr>
        <xdr:cNvPr id="682" name="直線コネクタ 681"/>
        <xdr:cNvCxnSpPr/>
      </xdr:nvCxnSpPr>
      <xdr:spPr>
        <a:xfrm flipV="1">
          <a:off x="15481300" y="1602610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3"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4" name="フローチャート : 判断 683"/>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56426</xdr:rowOff>
    </xdr:from>
    <xdr:to>
      <xdr:col>22</xdr:col>
      <xdr:colOff>365125</xdr:colOff>
      <xdr:row>93</xdr:row>
      <xdr:rowOff>85573</xdr:rowOff>
    </xdr:to>
    <xdr:cxnSp macro="">
      <xdr:nvCxnSpPr>
        <xdr:cNvPr id="685" name="直線コネクタ 684"/>
        <xdr:cNvCxnSpPr/>
      </xdr:nvCxnSpPr>
      <xdr:spPr>
        <a:xfrm>
          <a:off x="14592300" y="1600127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6" name="フローチャート : 判断 685"/>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7" name="テキスト ボックス 686"/>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26119</xdr:rowOff>
    </xdr:from>
    <xdr:to>
      <xdr:col>21</xdr:col>
      <xdr:colOff>161925</xdr:colOff>
      <xdr:row>93</xdr:row>
      <xdr:rowOff>56426</xdr:rowOff>
    </xdr:to>
    <xdr:cxnSp macro="">
      <xdr:nvCxnSpPr>
        <xdr:cNvPr id="688" name="直線コネクタ 687"/>
        <xdr:cNvCxnSpPr/>
      </xdr:nvCxnSpPr>
      <xdr:spPr>
        <a:xfrm>
          <a:off x="13703300" y="15970969"/>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9" name="フローチャート : 判断 688"/>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90" name="テキスト ボックス 689"/>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149090</xdr:rowOff>
    </xdr:from>
    <xdr:to>
      <xdr:col>19</xdr:col>
      <xdr:colOff>644525</xdr:colOff>
      <xdr:row>93</xdr:row>
      <xdr:rowOff>26119</xdr:rowOff>
    </xdr:to>
    <xdr:cxnSp macro="">
      <xdr:nvCxnSpPr>
        <xdr:cNvPr id="691" name="直線コネクタ 690"/>
        <xdr:cNvCxnSpPr/>
      </xdr:nvCxnSpPr>
      <xdr:spPr>
        <a:xfrm>
          <a:off x="12814300" y="15922490"/>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2" name="フローチャート : 判断 691"/>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3" name="テキスト ボックス 692"/>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4" name="フローチャート : 判断 693"/>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5" name="テキスト ボックス 694"/>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30452</xdr:rowOff>
    </xdr:from>
    <xdr:to>
      <xdr:col>23</xdr:col>
      <xdr:colOff>568325</xdr:colOff>
      <xdr:row>93</xdr:row>
      <xdr:rowOff>132052</xdr:rowOff>
    </xdr:to>
    <xdr:sp macro="" textlink="">
      <xdr:nvSpPr>
        <xdr:cNvPr id="701" name="円/楕円 700"/>
        <xdr:cNvSpPr/>
      </xdr:nvSpPr>
      <xdr:spPr>
        <a:xfrm>
          <a:off x="16268700" y="1597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53329</xdr:rowOff>
    </xdr:from>
    <xdr:ext cx="599010" cy="259045"/>
    <xdr:sp macro="" textlink="">
      <xdr:nvSpPr>
        <xdr:cNvPr id="702" name="公債費該当値テキスト"/>
        <xdr:cNvSpPr txBox="1"/>
      </xdr:nvSpPr>
      <xdr:spPr>
        <a:xfrm>
          <a:off x="16370300" y="1582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34773</xdr:rowOff>
    </xdr:from>
    <xdr:to>
      <xdr:col>22</xdr:col>
      <xdr:colOff>415925</xdr:colOff>
      <xdr:row>93</xdr:row>
      <xdr:rowOff>136373</xdr:rowOff>
    </xdr:to>
    <xdr:sp macro="" textlink="">
      <xdr:nvSpPr>
        <xdr:cNvPr id="703" name="円/楕円 702"/>
        <xdr:cNvSpPr/>
      </xdr:nvSpPr>
      <xdr:spPr>
        <a:xfrm>
          <a:off x="15430500" y="159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152900</xdr:rowOff>
    </xdr:from>
    <xdr:ext cx="599010" cy="259045"/>
    <xdr:sp macro="" textlink="">
      <xdr:nvSpPr>
        <xdr:cNvPr id="704" name="テキスト ボックス 703"/>
        <xdr:cNvSpPr txBox="1"/>
      </xdr:nvSpPr>
      <xdr:spPr>
        <a:xfrm>
          <a:off x="15181794" y="157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5626</xdr:rowOff>
    </xdr:from>
    <xdr:to>
      <xdr:col>21</xdr:col>
      <xdr:colOff>212725</xdr:colOff>
      <xdr:row>93</xdr:row>
      <xdr:rowOff>107226</xdr:rowOff>
    </xdr:to>
    <xdr:sp macro="" textlink="">
      <xdr:nvSpPr>
        <xdr:cNvPr id="705" name="円/楕円 704"/>
        <xdr:cNvSpPr/>
      </xdr:nvSpPr>
      <xdr:spPr>
        <a:xfrm>
          <a:off x="14541500" y="15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123753</xdr:rowOff>
    </xdr:from>
    <xdr:ext cx="599010" cy="259045"/>
    <xdr:sp macro="" textlink="">
      <xdr:nvSpPr>
        <xdr:cNvPr id="706" name="テキスト ボックス 705"/>
        <xdr:cNvSpPr txBox="1"/>
      </xdr:nvSpPr>
      <xdr:spPr>
        <a:xfrm>
          <a:off x="14292794" y="1572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146769</xdr:rowOff>
    </xdr:from>
    <xdr:to>
      <xdr:col>20</xdr:col>
      <xdr:colOff>9525</xdr:colOff>
      <xdr:row>93</xdr:row>
      <xdr:rowOff>76919</xdr:rowOff>
    </xdr:to>
    <xdr:sp macro="" textlink="">
      <xdr:nvSpPr>
        <xdr:cNvPr id="707" name="円/楕円 706"/>
        <xdr:cNvSpPr/>
      </xdr:nvSpPr>
      <xdr:spPr>
        <a:xfrm>
          <a:off x="13652500" y="15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93446</xdr:rowOff>
    </xdr:from>
    <xdr:ext cx="599010" cy="259045"/>
    <xdr:sp macro="" textlink="">
      <xdr:nvSpPr>
        <xdr:cNvPr id="708" name="テキスト ボックス 707"/>
        <xdr:cNvSpPr txBox="1"/>
      </xdr:nvSpPr>
      <xdr:spPr>
        <a:xfrm>
          <a:off x="13403794" y="156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98290</xdr:rowOff>
    </xdr:from>
    <xdr:to>
      <xdr:col>18</xdr:col>
      <xdr:colOff>492125</xdr:colOff>
      <xdr:row>93</xdr:row>
      <xdr:rowOff>28440</xdr:rowOff>
    </xdr:to>
    <xdr:sp macro="" textlink="">
      <xdr:nvSpPr>
        <xdr:cNvPr id="709" name="円/楕円 708"/>
        <xdr:cNvSpPr/>
      </xdr:nvSpPr>
      <xdr:spPr>
        <a:xfrm>
          <a:off x="12763500" y="158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44967</xdr:rowOff>
    </xdr:from>
    <xdr:ext cx="599010" cy="259045"/>
    <xdr:sp macro="" textlink="">
      <xdr:nvSpPr>
        <xdr:cNvPr id="710" name="テキスト ボックス 709"/>
        <xdr:cNvSpPr txBox="1"/>
      </xdr:nvSpPr>
      <xdr:spPr>
        <a:xfrm>
          <a:off x="12514794" y="156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4" name="直線コネクタ 733"/>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7"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8" name="直線コネクタ 737"/>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40"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1" name="フローチャート : 判断 740"/>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3" name="フローチャート : 判断 742"/>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4" name="テキスト ボックス 743"/>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6" name="フローチャート : 判断 745"/>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7" name="テキスト ボックス 746"/>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9" name="フローチャート : 判断 748"/>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50" name="テキスト ボックス 749"/>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1" name="フローチャート : 判断 750"/>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2" name="テキスト ボックス 751"/>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8" name="円/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9"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0" name="円/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1" name="テキスト ボックス 76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2" name="円/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3" name="テキスト ボックス 76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4" name="円/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円/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a:t>
          </a:r>
          <a:r>
            <a:rPr kumimoji="1" lang="ja-JP" altLang="en-US" sz="1300">
              <a:solidFill>
                <a:schemeClr val="dk1"/>
              </a:solidFill>
              <a:effectLst/>
              <a:latin typeface="+mn-lt"/>
              <a:ea typeface="+mn-ea"/>
              <a:cs typeface="+mn-cs"/>
            </a:rPr>
            <a:t>、ふるさと納税の推進により寄附金が増となったことにより、基金積立金及びＷＥＢサイト経費が増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民生費は、臨時福祉給付金及び生活保護費給付事業が増となった。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衛生費は、安芸太田病院改修補助金が事業終了に伴い減と</a:t>
          </a:r>
          <a:r>
            <a:rPr kumimoji="1" lang="ja-JP" altLang="en-US" sz="1300">
              <a:solidFill>
                <a:schemeClr val="dk1"/>
              </a:solidFill>
              <a:effectLst/>
              <a:latin typeface="+mn-lt"/>
              <a:ea typeface="+mn-ea"/>
              <a:cs typeface="+mn-cs"/>
            </a:rPr>
            <a:t>なっていたが、平成２８年はごみ・し尿処理の委託先である広島市の処理場周辺団体への補助金が増となった。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商工費は、観光施設の維持管理の減及び地方消費喚起・生活支援事業の皆減により大幅減となった。</a:t>
          </a:r>
          <a:endParaRPr lang="ja-JP" altLang="ja-JP" sz="1300">
            <a:effectLst/>
          </a:endParaRPr>
        </a:p>
        <a:p>
          <a:r>
            <a:rPr kumimoji="1" lang="ja-JP" altLang="ja-JP" sz="1300">
              <a:solidFill>
                <a:schemeClr val="dk1"/>
              </a:solidFill>
              <a:effectLst/>
              <a:latin typeface="+mn-lt"/>
              <a:ea typeface="+mn-ea"/>
              <a:cs typeface="+mn-cs"/>
            </a:rPr>
            <a:t>消防費は、広島市消防救急デジタル無線更新負担金</a:t>
          </a:r>
          <a:r>
            <a:rPr kumimoji="1" lang="ja-JP" altLang="en-US" sz="1300">
              <a:solidFill>
                <a:schemeClr val="dk1"/>
              </a:solidFill>
              <a:effectLst/>
              <a:latin typeface="+mn-lt"/>
              <a:ea typeface="+mn-ea"/>
              <a:cs typeface="+mn-cs"/>
            </a:rPr>
            <a:t>の皆減</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大幅減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教育費は</a:t>
          </a:r>
          <a:r>
            <a:rPr kumimoji="1" lang="ja-JP" altLang="en-US" sz="1300">
              <a:solidFill>
                <a:schemeClr val="dk1"/>
              </a:solidFill>
              <a:effectLst/>
              <a:latin typeface="+mn-lt"/>
              <a:ea typeface="+mn-ea"/>
              <a:cs typeface="+mn-cs"/>
            </a:rPr>
            <a:t>、学校建設事業の一部完了により減となっているが、平成２８年も小学校外構工事等があり、類似団体中最も高いままとなっている。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適切な財源の確保と歳出の精査により、</a:t>
          </a:r>
          <a:r>
            <a:rPr kumimoji="1" lang="ja-JP" altLang="en-US" sz="1300" b="0" i="0" baseline="0">
              <a:solidFill>
                <a:schemeClr val="dk1"/>
              </a:solidFill>
              <a:effectLst/>
              <a:latin typeface="+mn-lt"/>
              <a:ea typeface="+mn-ea"/>
              <a:cs typeface="+mn-cs"/>
            </a:rPr>
            <a:t>財政調整基金は</a:t>
          </a:r>
          <a:r>
            <a:rPr kumimoji="1" lang="ja-JP" altLang="ja-JP" sz="1300" b="0" i="0" baseline="0">
              <a:solidFill>
                <a:schemeClr val="dk1"/>
              </a:solidFill>
              <a:effectLst/>
              <a:latin typeface="+mn-lt"/>
              <a:ea typeface="+mn-ea"/>
              <a:cs typeface="+mn-cs"/>
            </a:rPr>
            <a:t>取崩しを回避しており</a:t>
          </a:r>
          <a:r>
            <a:rPr kumimoji="1" lang="ja-JP" altLang="en-US" sz="1300" b="0" i="0" baseline="0">
              <a:solidFill>
                <a:schemeClr val="dk1"/>
              </a:solidFill>
              <a:effectLst/>
              <a:latin typeface="+mn-lt"/>
              <a:ea typeface="+mn-ea"/>
              <a:cs typeface="+mn-cs"/>
            </a:rPr>
            <a:t>、残高は</a:t>
          </a:r>
          <a:r>
            <a:rPr kumimoji="1" lang="ja-JP" altLang="ja-JP" sz="1300" b="0" i="0" baseline="0">
              <a:solidFill>
                <a:schemeClr val="dk1"/>
              </a:solidFill>
              <a:effectLst/>
              <a:latin typeface="+mn-lt"/>
              <a:ea typeface="+mn-ea"/>
              <a:cs typeface="+mn-cs"/>
            </a:rPr>
            <a:t>年々増加している。</a:t>
          </a:r>
          <a:r>
            <a:rPr kumimoji="1" lang="ja-JP" altLang="en-US" sz="1300" b="0" i="0" baseline="0">
              <a:solidFill>
                <a:schemeClr val="dk1"/>
              </a:solidFill>
              <a:effectLst/>
              <a:latin typeface="+mn-lt"/>
              <a:ea typeface="+mn-ea"/>
              <a:cs typeface="+mn-cs"/>
            </a:rPr>
            <a:t>当町は財政力が低く、通常ならば想定されない出費を要する年度において、歳出の組み換えや歳入増加策などによる調整力が乏しい。そのため特別な歳出に備えるための財政調整基金の必要性が高く、また、交付税の合併算定替の減収対策としても、今後も</a:t>
          </a:r>
          <a:r>
            <a:rPr kumimoji="1" lang="ja-JP" altLang="ja-JP" sz="1300" b="0" i="0" baseline="0">
              <a:solidFill>
                <a:schemeClr val="dk1"/>
              </a:solidFill>
              <a:effectLst/>
              <a:latin typeface="+mn-lt"/>
              <a:ea typeface="+mn-ea"/>
              <a:cs typeface="+mn-cs"/>
            </a:rPr>
            <a:t>基金残高は</a:t>
          </a:r>
          <a:r>
            <a:rPr kumimoji="1" lang="ja-JP" altLang="en-US" sz="1300" b="0" i="0" baseline="0">
              <a:solidFill>
                <a:schemeClr val="dk1"/>
              </a:solidFill>
              <a:effectLst/>
              <a:latin typeface="+mn-lt"/>
              <a:ea typeface="+mn-ea"/>
              <a:cs typeface="+mn-cs"/>
            </a:rPr>
            <a:t>維持、もしくは</a:t>
          </a:r>
          <a:r>
            <a:rPr kumimoji="1" lang="ja-JP" altLang="ja-JP" sz="1300" b="0" i="0" baseline="0">
              <a:solidFill>
                <a:schemeClr val="dk1"/>
              </a:solidFill>
              <a:effectLst/>
              <a:latin typeface="+mn-lt"/>
              <a:ea typeface="+mn-ea"/>
              <a:cs typeface="+mn-cs"/>
            </a:rPr>
            <a:t>増加</a:t>
          </a:r>
          <a:r>
            <a:rPr kumimoji="1" lang="ja-JP" altLang="en-US" sz="1300" b="0" i="0" baseline="0">
              <a:solidFill>
                <a:schemeClr val="dk1"/>
              </a:solidFill>
              <a:effectLst/>
              <a:latin typeface="+mn-lt"/>
              <a:ea typeface="+mn-ea"/>
              <a:cs typeface="+mn-cs"/>
            </a:rPr>
            <a:t>に努める予定である。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連結での赤字は発生していない。　</a:t>
          </a:r>
          <a:r>
            <a:rPr kumimoji="1" lang="ja-JP" altLang="ja-JP" sz="1300">
              <a:solidFill>
                <a:schemeClr val="dk1"/>
              </a:solidFill>
              <a:effectLst/>
              <a:latin typeface="+mn-lt"/>
              <a:ea typeface="+mn-ea"/>
              <a:cs typeface="+mn-cs"/>
            </a:rPr>
            <a:t>公営企業会計については一般会計からの繰入金</a:t>
          </a:r>
          <a:r>
            <a:rPr kumimoji="1" lang="ja-JP" altLang="en-US" sz="1300">
              <a:solidFill>
                <a:schemeClr val="dk1"/>
              </a:solidFill>
              <a:effectLst/>
              <a:latin typeface="+mn-lt"/>
              <a:ea typeface="+mn-ea"/>
              <a:cs typeface="+mn-cs"/>
            </a:rPr>
            <a:t>により収支のバランスを保っており、繰出額の減少を可能とするように努める必要があるが、過疎化により困難な状態が続いている。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一般会計は</a:t>
          </a:r>
          <a:r>
            <a:rPr kumimoji="1" lang="ja-JP" altLang="en-US" sz="1300">
              <a:solidFill>
                <a:schemeClr val="dk1"/>
              </a:solidFill>
              <a:effectLst/>
              <a:latin typeface="+mn-lt"/>
              <a:ea typeface="+mn-ea"/>
              <a:cs typeface="+mn-cs"/>
            </a:rPr>
            <a:t>普通交付税や臨時財政対策債の減少により</a:t>
          </a:r>
          <a:r>
            <a:rPr kumimoji="1" lang="ja-JP" altLang="ja-JP" sz="1300">
              <a:solidFill>
                <a:schemeClr val="dk1"/>
              </a:solidFill>
              <a:effectLst/>
              <a:latin typeface="+mn-lt"/>
              <a:ea typeface="+mn-ea"/>
              <a:cs typeface="+mn-cs"/>
            </a:rPr>
            <a:t>３．２％の減となった。</a:t>
          </a:r>
          <a:endParaRPr lang="ja-JP" altLang="ja-JP" sz="1300">
            <a:effectLst/>
          </a:endParaRPr>
        </a:p>
        <a:p>
          <a:r>
            <a:rPr kumimoji="1" lang="ja-JP" altLang="en-US" sz="1300">
              <a:solidFill>
                <a:sysClr val="windowText" lastClr="000000"/>
              </a:solidFill>
              <a:latin typeface="+mn-ea"/>
              <a:ea typeface="+mn-ea"/>
            </a:rPr>
            <a:t>　病院事業会計については、病院新本館建設事業が平成２６年度で終了したが、今後は医療機器の更新が予定されている。また常勤医師不足等の影響により派遣医師の費用が嵩み続けている。</a:t>
          </a:r>
        </a:p>
        <a:p>
          <a:r>
            <a:rPr kumimoji="1" lang="ja-JP" altLang="en-US" sz="1300">
              <a:solidFill>
                <a:sysClr val="windowText" lastClr="000000"/>
              </a:solidFill>
              <a:latin typeface="+mn-ea"/>
              <a:ea typeface="+mn-ea"/>
            </a:rPr>
            <a:t>　平成２８年度において特定環境保全公共下水道事業特別会計は、一般会計からの繰入金の減少もあり、収支が均衡している。</a:t>
          </a:r>
          <a:endParaRPr kumimoji="1" lang="en-US" altLang="ja-JP" sz="1300">
            <a:solidFill>
              <a:sysClr val="windowText" lastClr="000000"/>
            </a:solidFill>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8854220</v>
      </c>
      <c r="BO4" s="411"/>
      <c r="BP4" s="411"/>
      <c r="BQ4" s="411"/>
      <c r="BR4" s="411"/>
      <c r="BS4" s="411"/>
      <c r="BT4" s="411"/>
      <c r="BU4" s="412"/>
      <c r="BV4" s="410">
        <v>9608111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8474061</v>
      </c>
      <c r="BO5" s="416"/>
      <c r="BP5" s="416"/>
      <c r="BQ5" s="416"/>
      <c r="BR5" s="416"/>
      <c r="BS5" s="416"/>
      <c r="BT5" s="416"/>
      <c r="BU5" s="417"/>
      <c r="BV5" s="415">
        <v>9062621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90.7</v>
      </c>
      <c r="CU5" s="386"/>
      <c r="CV5" s="386"/>
      <c r="CW5" s="386"/>
      <c r="CX5" s="386"/>
      <c r="CY5" s="386"/>
      <c r="CZ5" s="386"/>
      <c r="DA5" s="387"/>
      <c r="DB5" s="385">
        <v>89.3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380159</v>
      </c>
      <c r="BO6" s="416"/>
      <c r="BP6" s="416"/>
      <c r="BQ6" s="416"/>
      <c r="BR6" s="416"/>
      <c r="BS6" s="416"/>
      <c r="BT6" s="416"/>
      <c r="BU6" s="417"/>
      <c r="BV6" s="415">
        <v>545490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93.9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99896</v>
      </c>
      <c r="BO7" s="416"/>
      <c r="BP7" s="416"/>
      <c r="BQ7" s="416"/>
      <c r="BR7" s="416"/>
      <c r="BS7" s="416"/>
      <c r="BT7" s="416"/>
      <c r="BU7" s="417"/>
      <c r="BV7" s="415">
        <v>99859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4914497</v>
      </c>
      <c r="CU7" s="416"/>
      <c r="CV7" s="416"/>
      <c r="CW7" s="416"/>
      <c r="CX7" s="416"/>
      <c r="CY7" s="416"/>
      <c r="CZ7" s="416"/>
      <c r="DA7" s="417"/>
      <c r="DB7" s="415">
        <v>5001484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280263</v>
      </c>
      <c r="BO8" s="416"/>
      <c r="BP8" s="416"/>
      <c r="BQ8" s="416"/>
      <c r="BR8" s="416"/>
      <c r="BS8" s="416"/>
      <c r="BT8" s="416"/>
      <c r="BU8" s="417"/>
      <c r="BV8" s="415">
        <v>445631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6472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-165368</v>
      </c>
      <c r="BO9" s="416"/>
      <c r="BP9" s="416"/>
      <c r="BQ9" s="416"/>
      <c r="BR9" s="416"/>
      <c r="BS9" s="416"/>
      <c r="BT9" s="416"/>
      <c r="BU9" s="417"/>
      <c r="BV9" s="415">
        <v>-51794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15.1</v>
      </c>
      <c r="CU9" s="386"/>
      <c r="CV9" s="386"/>
      <c r="CW9" s="386"/>
      <c r="CX9" s="386"/>
      <c r="CY9" s="386"/>
      <c r="CZ9" s="386"/>
      <c r="DA9" s="387"/>
      <c r="DB9" s="385">
        <v>14.9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7255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226336</v>
      </c>
      <c r="BO10" s="416"/>
      <c r="BP10" s="416"/>
      <c r="BQ10" s="416"/>
      <c r="BR10" s="416"/>
      <c r="BS10" s="416"/>
      <c r="BT10" s="416"/>
      <c r="BU10" s="417"/>
      <c r="BV10" s="415">
        <v>258555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2400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6650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6625</v>
      </c>
      <c r="S13" s="517"/>
      <c r="T13" s="517"/>
      <c r="U13" s="517"/>
      <c r="V13" s="518"/>
      <c r="W13" s="504" t="s">
        <v>124</v>
      </c>
      <c r="X13" s="428"/>
      <c r="Y13" s="428"/>
      <c r="Z13" s="428"/>
      <c r="AA13" s="428"/>
      <c r="AB13" s="429"/>
      <c r="AC13" s="391">
        <v>340</v>
      </c>
      <c r="AD13" s="392"/>
      <c r="AE13" s="392"/>
      <c r="AF13" s="392"/>
      <c r="AG13" s="393"/>
      <c r="AH13" s="391">
        <v>397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63368</v>
      </c>
      <c r="BO13" s="416"/>
      <c r="BP13" s="416"/>
      <c r="BQ13" s="416"/>
      <c r="BR13" s="416"/>
      <c r="BS13" s="416"/>
      <c r="BT13" s="416"/>
      <c r="BU13" s="417"/>
      <c r="BV13" s="415">
        <v>206761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6807</v>
      </c>
      <c r="S14" s="517"/>
      <c r="T14" s="517"/>
      <c r="U14" s="517"/>
      <c r="V14" s="518"/>
      <c r="W14" s="519"/>
      <c r="X14" s="431"/>
      <c r="Y14" s="431"/>
      <c r="Z14" s="431"/>
      <c r="AA14" s="431"/>
      <c r="AB14" s="432"/>
      <c r="AC14" s="509">
        <v>11.8</v>
      </c>
      <c r="AD14" s="510"/>
      <c r="AE14" s="510"/>
      <c r="AF14" s="510"/>
      <c r="AG14" s="511"/>
      <c r="AH14" s="509">
        <v>12.4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75</v>
      </c>
      <c r="CU14" s="488"/>
      <c r="CV14" s="488"/>
      <c r="CW14" s="488"/>
      <c r="CX14" s="488"/>
      <c r="CY14" s="488"/>
      <c r="CZ14" s="488"/>
      <c r="DA14" s="489"/>
      <c r="DB14" s="520">
        <v>81.5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6783</v>
      </c>
      <c r="S15" s="517"/>
      <c r="T15" s="517"/>
      <c r="U15" s="517"/>
      <c r="V15" s="518"/>
      <c r="W15" s="504" t="s">
        <v>131</v>
      </c>
      <c r="X15" s="428"/>
      <c r="Y15" s="428"/>
      <c r="Z15" s="428"/>
      <c r="AA15" s="428"/>
      <c r="AB15" s="429"/>
      <c r="AC15" s="391">
        <v>654</v>
      </c>
      <c r="AD15" s="392"/>
      <c r="AE15" s="392"/>
      <c r="AF15" s="392"/>
      <c r="AG15" s="393"/>
      <c r="AH15" s="391">
        <v>747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841766</v>
      </c>
      <c r="BO15" s="411"/>
      <c r="BP15" s="411"/>
      <c r="BQ15" s="411"/>
      <c r="BR15" s="411"/>
      <c r="BS15" s="411"/>
      <c r="BT15" s="411"/>
      <c r="BU15" s="412"/>
      <c r="BV15" s="410">
        <v>855184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22.7</v>
      </c>
      <c r="AD16" s="510"/>
      <c r="AE16" s="510"/>
      <c r="AF16" s="510"/>
      <c r="AG16" s="511"/>
      <c r="AH16" s="509">
        <v>23.3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4259914</v>
      </c>
      <c r="BO16" s="416"/>
      <c r="BP16" s="416"/>
      <c r="BQ16" s="416"/>
      <c r="BR16" s="416"/>
      <c r="BS16" s="416"/>
      <c r="BT16" s="416"/>
      <c r="BU16" s="417"/>
      <c r="BV16" s="415">
        <v>4052001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1889</v>
      </c>
      <c r="AD17" s="392"/>
      <c r="AE17" s="392"/>
      <c r="AF17" s="392"/>
      <c r="AG17" s="393"/>
      <c r="AH17" s="391">
        <v>2066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1061936</v>
      </c>
      <c r="BO17" s="416"/>
      <c r="BP17" s="416"/>
      <c r="BQ17" s="416"/>
      <c r="BR17" s="416"/>
      <c r="BS17" s="416"/>
      <c r="BT17" s="416"/>
      <c r="BU17" s="417"/>
      <c r="BV17" s="415">
        <v>1080112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341.89</v>
      </c>
      <c r="M18" s="480"/>
      <c r="N18" s="480"/>
      <c r="O18" s="480"/>
      <c r="P18" s="480"/>
      <c r="Q18" s="480"/>
      <c r="R18" s="481"/>
      <c r="S18" s="481"/>
      <c r="T18" s="481"/>
      <c r="U18" s="481"/>
      <c r="V18" s="482"/>
      <c r="W18" s="496"/>
      <c r="X18" s="497"/>
      <c r="Y18" s="497"/>
      <c r="Z18" s="497"/>
      <c r="AA18" s="497"/>
      <c r="AB18" s="505"/>
      <c r="AC18" s="379">
        <v>65.5</v>
      </c>
      <c r="AD18" s="380"/>
      <c r="AE18" s="380"/>
      <c r="AF18" s="380"/>
      <c r="AG18" s="483"/>
      <c r="AH18" s="379">
        <v>64.400000000000006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4474596</v>
      </c>
      <c r="BO18" s="416"/>
      <c r="BP18" s="416"/>
      <c r="BQ18" s="416"/>
      <c r="BR18" s="416"/>
      <c r="BS18" s="416"/>
      <c r="BT18" s="416"/>
      <c r="BU18" s="417"/>
      <c r="BV18" s="415">
        <v>4496587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6107980</v>
      </c>
      <c r="BO19" s="416"/>
      <c r="BP19" s="416"/>
      <c r="BQ19" s="416"/>
      <c r="BR19" s="416"/>
      <c r="BS19" s="416"/>
      <c r="BT19" s="416"/>
      <c r="BU19" s="417"/>
      <c r="BV19" s="415">
        <v>6242683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2781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11996706</v>
      </c>
      <c r="BO23" s="416"/>
      <c r="BP23" s="416"/>
      <c r="BQ23" s="416"/>
      <c r="BR23" s="416"/>
      <c r="BS23" s="416"/>
      <c r="BT23" s="416"/>
      <c r="BU23" s="417"/>
      <c r="BV23" s="415">
        <v>11398836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6950</v>
      </c>
      <c r="R24" s="392"/>
      <c r="S24" s="392"/>
      <c r="T24" s="392"/>
      <c r="U24" s="392"/>
      <c r="V24" s="393"/>
      <c r="W24" s="457"/>
      <c r="X24" s="448"/>
      <c r="Y24" s="449"/>
      <c r="Z24" s="388" t="s">
        <v>154</v>
      </c>
      <c r="AA24" s="389"/>
      <c r="AB24" s="389"/>
      <c r="AC24" s="389"/>
      <c r="AD24" s="389"/>
      <c r="AE24" s="389"/>
      <c r="AF24" s="389"/>
      <c r="AG24" s="390"/>
      <c r="AH24" s="391">
        <v>152</v>
      </c>
      <c r="AI24" s="392"/>
      <c r="AJ24" s="392"/>
      <c r="AK24" s="392"/>
      <c r="AL24" s="393"/>
      <c r="AM24" s="391">
        <v>462536</v>
      </c>
      <c r="AN24" s="392"/>
      <c r="AO24" s="392"/>
      <c r="AP24" s="392"/>
      <c r="AQ24" s="392"/>
      <c r="AR24" s="393"/>
      <c r="AS24" s="391">
        <v>3043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8694374</v>
      </c>
      <c r="BO24" s="416"/>
      <c r="BP24" s="416"/>
      <c r="BQ24" s="416"/>
      <c r="BR24" s="416"/>
      <c r="BS24" s="416"/>
      <c r="BT24" s="416"/>
      <c r="BU24" s="417"/>
      <c r="BV24" s="415">
        <v>8696795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5940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365447</v>
      </c>
      <c r="BO25" s="411"/>
      <c r="BP25" s="411"/>
      <c r="BQ25" s="411"/>
      <c r="BR25" s="411"/>
      <c r="BS25" s="411"/>
      <c r="BT25" s="411"/>
      <c r="BU25" s="412"/>
      <c r="BV25" s="410">
        <v>253283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5570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18666</v>
      </c>
      <c r="AN26" s="392"/>
      <c r="AO26" s="392"/>
      <c r="AP26" s="392"/>
      <c r="AQ26" s="392"/>
      <c r="AR26" s="393"/>
      <c r="AS26" s="391">
        <v>3111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2690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2948455</v>
      </c>
      <c r="BO28" s="411"/>
      <c r="BP28" s="411"/>
      <c r="BQ28" s="411"/>
      <c r="BR28" s="411"/>
      <c r="BS28" s="411"/>
      <c r="BT28" s="411"/>
      <c r="BU28" s="412"/>
      <c r="BV28" s="410">
        <v>2722119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2000</v>
      </c>
      <c r="R29" s="392"/>
      <c r="S29" s="392"/>
      <c r="T29" s="392"/>
      <c r="U29" s="392"/>
      <c r="V29" s="393"/>
      <c r="W29" s="458"/>
      <c r="X29" s="459"/>
      <c r="Y29" s="460"/>
      <c r="Z29" s="388" t="s">
        <v>171</v>
      </c>
      <c r="AA29" s="389"/>
      <c r="AB29" s="389"/>
      <c r="AC29" s="389"/>
      <c r="AD29" s="389"/>
      <c r="AE29" s="389"/>
      <c r="AF29" s="389"/>
      <c r="AG29" s="390"/>
      <c r="AH29" s="391">
        <v>153</v>
      </c>
      <c r="AI29" s="392"/>
      <c r="AJ29" s="392"/>
      <c r="AK29" s="392"/>
      <c r="AL29" s="393"/>
      <c r="AM29" s="391">
        <v>466387</v>
      </c>
      <c r="AN29" s="392"/>
      <c r="AO29" s="392"/>
      <c r="AP29" s="392"/>
      <c r="AQ29" s="392"/>
      <c r="AR29" s="393"/>
      <c r="AS29" s="391">
        <v>3048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313901</v>
      </c>
      <c r="BO29" s="416"/>
      <c r="BP29" s="416"/>
      <c r="BQ29" s="416"/>
      <c r="BR29" s="416"/>
      <c r="BS29" s="416"/>
      <c r="BT29" s="416"/>
      <c r="BU29" s="417"/>
      <c r="BV29" s="415">
        <v>313337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1771510</v>
      </c>
      <c r="BO30" s="419"/>
      <c r="BP30" s="419"/>
      <c r="BQ30" s="419"/>
      <c r="BR30" s="419"/>
      <c r="BS30" s="419"/>
      <c r="BT30" s="419"/>
      <c r="BU30" s="420"/>
      <c r="BV30" s="418">
        <v>1734652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安芸太田町病院事業会計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筒賀総合サービス</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後期高齢者医療広域連合（特別会計）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広島県市町総合事務組合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山県西部衛生組合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530</v>
      </c>
      <c r="D34" s="1184"/>
      <c r="E34" s="1185"/>
      <c r="F34" s="32">
        <v>16.399999999999999</v>
      </c>
      <c r="G34" s="33">
        <v>15.4</v>
      </c>
      <c r="H34" s="33">
        <v>14.29</v>
      </c>
      <c r="I34" s="33">
        <v>15.98</v>
      </c>
      <c r="J34" s="34">
        <v>17.47</v>
      </c>
      <c r="K34" s="22"/>
      <c r="L34" s="22"/>
      <c r="M34" s="22"/>
      <c r="N34" s="22"/>
      <c r="O34" s="22"/>
      <c r="P34" s="22"/>
    </row>
    <row r="35" spans="1:16" ht="39" customHeight="1" x14ac:dyDescent="0.15">
      <c r="A35" s="22"/>
      <c r="B35" s="35"/>
      <c r="C35" s="1178" t="s">
        <v>531</v>
      </c>
      <c r="D35" s="1179"/>
      <c r="E35" s="1180"/>
      <c r="F35" s="36">
        <v>5.97</v>
      </c>
      <c r="G35" s="37">
        <v>7.02</v>
      </c>
      <c r="H35" s="37">
        <v>9.75</v>
      </c>
      <c r="I35" s="37">
        <v>8.9</v>
      </c>
      <c r="J35" s="38">
        <v>5.7</v>
      </c>
      <c r="K35" s="22"/>
      <c r="L35" s="22"/>
      <c r="M35" s="22"/>
      <c r="N35" s="22"/>
      <c r="O35" s="22"/>
      <c r="P35" s="22"/>
    </row>
    <row r="36" spans="1:16" ht="39" customHeight="1" x14ac:dyDescent="0.15">
      <c r="A36" s="22"/>
      <c r="B36" s="35"/>
      <c r="C36" s="1178" t="s">
        <v>532</v>
      </c>
      <c r="D36" s="1179"/>
      <c r="E36" s="1180"/>
      <c r="F36" s="36">
        <v>0.89</v>
      </c>
      <c r="G36" s="37">
        <v>0.93</v>
      </c>
      <c r="H36" s="37">
        <v>0.78</v>
      </c>
      <c r="I36" s="37">
        <v>0.9</v>
      </c>
      <c r="J36" s="38">
        <v>1.55</v>
      </c>
      <c r="K36" s="22"/>
      <c r="L36" s="22"/>
      <c r="M36" s="22"/>
      <c r="N36" s="22"/>
      <c r="O36" s="22"/>
      <c r="P36" s="22"/>
    </row>
    <row r="37" spans="1:16" ht="39" customHeight="1" x14ac:dyDescent="0.15">
      <c r="A37" s="22"/>
      <c r="B37" s="35"/>
      <c r="C37" s="1178" t="s">
        <v>533</v>
      </c>
      <c r="D37" s="1179"/>
      <c r="E37" s="1180"/>
      <c r="F37" s="36">
        <v>0.19</v>
      </c>
      <c r="G37" s="37">
        <v>0.26</v>
      </c>
      <c r="H37" s="37">
        <v>0.13</v>
      </c>
      <c r="I37" s="37">
        <v>0.27</v>
      </c>
      <c r="J37" s="38">
        <v>0.79</v>
      </c>
      <c r="K37" s="22"/>
      <c r="L37" s="22"/>
      <c r="M37" s="22"/>
      <c r="N37" s="22"/>
      <c r="O37" s="22"/>
      <c r="P37" s="22"/>
    </row>
    <row r="38" spans="1:16" ht="39" customHeight="1" x14ac:dyDescent="0.15">
      <c r="A38" s="22"/>
      <c r="B38" s="35"/>
      <c r="C38" s="1178" t="s">
        <v>534</v>
      </c>
      <c r="D38" s="1179"/>
      <c r="E38" s="1180"/>
      <c r="F38" s="36">
        <v>0.1</v>
      </c>
      <c r="G38" s="37">
        <v>0.09</v>
      </c>
      <c r="H38" s="37">
        <v>0.14000000000000001</v>
      </c>
      <c r="I38" s="37">
        <v>0.18</v>
      </c>
      <c r="J38" s="38">
        <v>0.2</v>
      </c>
      <c r="K38" s="22"/>
      <c r="L38" s="22"/>
      <c r="M38" s="22"/>
      <c r="N38" s="22"/>
      <c r="O38" s="22"/>
      <c r="P38" s="22"/>
    </row>
    <row r="39" spans="1:16" ht="39" customHeight="1" x14ac:dyDescent="0.15">
      <c r="A39" s="22"/>
      <c r="B39" s="35"/>
      <c r="C39" s="1178" t="s">
        <v>535</v>
      </c>
      <c r="D39" s="1179"/>
      <c r="E39" s="1180"/>
      <c r="F39" s="36">
        <v>0.05</v>
      </c>
      <c r="G39" s="37">
        <v>0.08</v>
      </c>
      <c r="H39" s="37">
        <v>0.05</v>
      </c>
      <c r="I39" s="37">
        <v>0.11</v>
      </c>
      <c r="J39" s="38">
        <v>0.09</v>
      </c>
      <c r="K39" s="22"/>
      <c r="L39" s="22"/>
      <c r="M39" s="22"/>
      <c r="N39" s="22"/>
      <c r="O39" s="22"/>
      <c r="P39" s="22"/>
    </row>
    <row r="40" spans="1:16" ht="39" customHeight="1" x14ac:dyDescent="0.15">
      <c r="A40" s="22"/>
      <c r="B40" s="35"/>
      <c r="C40" s="1178" t="s">
        <v>536</v>
      </c>
      <c r="D40" s="1179"/>
      <c r="E40" s="1180"/>
      <c r="F40" s="36">
        <v>7.0000000000000007E-2</v>
      </c>
      <c r="G40" s="37">
        <v>7.0000000000000007E-2</v>
      </c>
      <c r="H40" s="37">
        <v>0.08</v>
      </c>
      <c r="I40" s="37">
        <v>7.0000000000000007E-2</v>
      </c>
      <c r="J40" s="38">
        <v>0.08</v>
      </c>
      <c r="K40" s="22"/>
      <c r="L40" s="22"/>
      <c r="M40" s="22"/>
      <c r="N40" s="22"/>
      <c r="O40" s="22"/>
      <c r="P40" s="22"/>
    </row>
    <row r="41" spans="1:16" ht="39" customHeight="1" x14ac:dyDescent="0.15">
      <c r="A41" s="22"/>
      <c r="B41" s="35"/>
      <c r="C41" s="1178" t="s">
        <v>537</v>
      </c>
      <c r="D41" s="1179"/>
      <c r="E41" s="1180"/>
      <c r="F41" s="36">
        <v>0.08</v>
      </c>
      <c r="G41" s="37">
        <v>0.08</v>
      </c>
      <c r="H41" s="37">
        <v>0.15</v>
      </c>
      <c r="I41" s="37">
        <v>0.2</v>
      </c>
      <c r="J41" s="38">
        <v>0</v>
      </c>
      <c r="K41" s="22"/>
      <c r="L41" s="22"/>
      <c r="M41" s="22"/>
      <c r="N41" s="22"/>
      <c r="O41" s="22"/>
      <c r="P41" s="22"/>
    </row>
    <row r="42" spans="1:16" ht="39" customHeight="1" x14ac:dyDescent="0.15">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1147</v>
      </c>
      <c r="L45" s="60">
        <v>1067</v>
      </c>
      <c r="M45" s="60">
        <v>1002</v>
      </c>
      <c r="N45" s="60">
        <v>949</v>
      </c>
      <c r="O45" s="61">
        <v>933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476</v>
      </c>
      <c r="L48" s="64">
        <v>483</v>
      </c>
      <c r="M48" s="64">
        <v>485</v>
      </c>
      <c r="N48" s="64">
        <v>444</v>
      </c>
      <c r="O48" s="65">
        <v>432</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1120</v>
      </c>
      <c r="L52" s="64">
        <v>1080</v>
      </c>
      <c r="M52" s="64">
        <v>1035</v>
      </c>
      <c r="N52" s="64">
        <v>986</v>
      </c>
      <c r="O52" s="65">
        <v>1109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503</v>
      </c>
      <c r="L53" s="69">
        <v>470</v>
      </c>
      <c r="M53" s="69">
        <v>452</v>
      </c>
      <c r="N53" s="69">
        <v>407</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9729</v>
      </c>
      <c r="J41" s="83">
        <v>9809</v>
      </c>
      <c r="K41" s="83">
        <v>10370</v>
      </c>
      <c r="L41" s="83">
        <v>11399</v>
      </c>
      <c r="M41" s="84">
        <v>11997</v>
      </c>
    </row>
    <row r="42" spans="2:13" ht="27.75" customHeight="1" x14ac:dyDescent="0.15">
      <c r="B42" s="1204"/>
      <c r="C42" s="1205"/>
      <c r="D42" s="85"/>
      <c r="E42" s="1208" t="s">
        <v>26</v>
      </c>
      <c r="F42" s="1208"/>
      <c r="G42" s="1208"/>
      <c r="H42" s="1209"/>
      <c r="I42" s="86">
        <v>171</v>
      </c>
      <c r="J42" s="87">
        <v>151</v>
      </c>
      <c r="K42" s="87">
        <v>131</v>
      </c>
      <c r="L42" s="87">
        <v>112</v>
      </c>
      <c r="M42" s="88">
        <v>97</v>
      </c>
    </row>
    <row r="43" spans="2:13" ht="27.75" customHeight="1" x14ac:dyDescent="0.15">
      <c r="B43" s="1204"/>
      <c r="C43" s="1205"/>
      <c r="D43" s="85"/>
      <c r="E43" s="1208" t="s">
        <v>27</v>
      </c>
      <c r="F43" s="1208"/>
      <c r="G43" s="1208"/>
      <c r="H43" s="1209"/>
      <c r="I43" s="86">
        <v>4378</v>
      </c>
      <c r="J43" s="87">
        <v>4086</v>
      </c>
      <c r="K43" s="87">
        <v>4255</v>
      </c>
      <c r="L43" s="87">
        <v>3908</v>
      </c>
      <c r="M43" s="88">
        <v>3551</v>
      </c>
    </row>
    <row r="44" spans="2:13" ht="27.75" customHeight="1" x14ac:dyDescent="0.15">
      <c r="B44" s="1204"/>
      <c r="C44" s="1205"/>
      <c r="D44" s="85"/>
      <c r="E44" s="1208" t="s">
        <v>28</v>
      </c>
      <c r="F44" s="1208"/>
      <c r="G44" s="1208"/>
      <c r="H44" s="1209"/>
      <c r="I44" s="86" t="s">
        <v>485</v>
      </c>
      <c r="J44" s="87" t="s">
        <v>485</v>
      </c>
      <c r="K44" s="87" t="s">
        <v>485</v>
      </c>
      <c r="L44" s="87" t="s">
        <v>485</v>
      </c>
      <c r="M44" s="88" t="s">
        <v>485</v>
      </c>
    </row>
    <row r="45" spans="2:13" ht="27.75" customHeight="1" x14ac:dyDescent="0.15">
      <c r="B45" s="1204"/>
      <c r="C45" s="1205"/>
      <c r="D45" s="85"/>
      <c r="E45" s="1208" t="s">
        <v>29</v>
      </c>
      <c r="F45" s="1208"/>
      <c r="G45" s="1208"/>
      <c r="H45" s="1209"/>
      <c r="I45" s="86">
        <v>1332</v>
      </c>
      <c r="J45" s="87">
        <v>1181</v>
      </c>
      <c r="K45" s="87">
        <v>1238</v>
      </c>
      <c r="L45" s="87">
        <v>815</v>
      </c>
      <c r="M45" s="88">
        <v>779</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2864</v>
      </c>
      <c r="J50" s="87">
        <v>3362</v>
      </c>
      <c r="K50" s="87">
        <v>3546</v>
      </c>
      <c r="L50" s="87">
        <v>3765</v>
      </c>
      <c r="M50" s="88">
        <v>4063</v>
      </c>
    </row>
    <row r="51" spans="2:13" ht="27.75" customHeight="1" x14ac:dyDescent="0.15">
      <c r="B51" s="1204"/>
      <c r="C51" s="1205"/>
      <c r="D51" s="85"/>
      <c r="E51" s="1208" t="s">
        <v>36</v>
      </c>
      <c r="F51" s="1208"/>
      <c r="G51" s="1208"/>
      <c r="H51" s="1209"/>
      <c r="I51" s="86">
        <v>104</v>
      </c>
      <c r="J51" s="87">
        <v>84</v>
      </c>
      <c r="K51" s="87">
        <v>64</v>
      </c>
      <c r="L51" s="87">
        <v>48</v>
      </c>
      <c r="M51" s="88">
        <v>36</v>
      </c>
    </row>
    <row r="52" spans="2:13" ht="27.75" customHeight="1" x14ac:dyDescent="0.15">
      <c r="B52" s="1206"/>
      <c r="C52" s="1207"/>
      <c r="D52" s="85"/>
      <c r="E52" s="1208" t="s">
        <v>37</v>
      </c>
      <c r="F52" s="1208"/>
      <c r="G52" s="1208"/>
      <c r="H52" s="1209"/>
      <c r="I52" s="86">
        <v>8035</v>
      </c>
      <c r="J52" s="87">
        <v>8096</v>
      </c>
      <c r="K52" s="87">
        <v>8589</v>
      </c>
      <c r="L52" s="87">
        <v>9133</v>
      </c>
      <c r="M52" s="88">
        <v>9460</v>
      </c>
    </row>
    <row r="53" spans="2:13" ht="27.75" customHeight="1" thickBot="1" x14ac:dyDescent="0.2">
      <c r="B53" s="1210" t="s">
        <v>21</v>
      </c>
      <c r="C53" s="1211"/>
      <c r="D53" s="92"/>
      <c r="E53" s="1212" t="s">
        <v>38</v>
      </c>
      <c r="F53" s="1212"/>
      <c r="G53" s="1212"/>
      <c r="H53" s="1213"/>
      <c r="I53" s="93">
        <v>4606</v>
      </c>
      <c r="J53" s="94">
        <v>3685</v>
      </c>
      <c r="K53" s="94">
        <v>3795</v>
      </c>
      <c r="L53" s="94">
        <v>3287</v>
      </c>
      <c r="M53" s="95">
        <v>2864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5" t="s">
        <v>563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556</v>
      </c>
      <c r="H51" s="1248"/>
      <c r="I51" s="1253" t="s">
        <v>557</v>
      </c>
      <c r="J51" s="1253"/>
      <c r="K51" s="1255"/>
      <c r="L51" s="1255"/>
      <c r="M51" s="1255"/>
      <c r="N51" s="1221">
        <v>81.5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25">
        <v>57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557</v>
      </c>
      <c r="J55" s="1233"/>
      <c r="K55" s="1255"/>
      <c r="L55" s="1255"/>
      <c r="M55" s="1255"/>
      <c r="N55" s="1221">
        <v>27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556</v>
      </c>
      <c r="H73" s="1248"/>
      <c r="I73" s="1253" t="s">
        <v>557</v>
      </c>
      <c r="J73" s="1253"/>
      <c r="K73" s="1234">
        <v>109.5</v>
      </c>
      <c r="L73" s="1234">
        <v>87.8</v>
      </c>
      <c r="M73" s="1221">
        <v>92.8</v>
      </c>
      <c r="N73" s="1221">
        <v>81.5</v>
      </c>
      <c r="O73" s="1221">
        <v>75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12.9</v>
      </c>
      <c r="L75" s="1225">
        <v>12.1</v>
      </c>
      <c r="M75" s="1225">
        <v>11.4</v>
      </c>
      <c r="N75" s="1225">
        <v>10.8</v>
      </c>
      <c r="O75" s="1225">
        <v>9.3000000000000007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557</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98119</v>
      </c>
      <c r="E3" s="118"/>
      <c r="F3" s="119">
        <v>94828</v>
      </c>
      <c r="G3" s="120"/>
      <c r="H3" s="121"/>
    </row>
    <row r="4" spans="1:8" x14ac:dyDescent="0.15">
      <c r="A4" s="122"/>
      <c r="B4" s="123"/>
      <c r="C4" s="124"/>
      <c r="D4" s="125">
        <v>55923</v>
      </c>
      <c r="E4" s="126"/>
      <c r="F4" s="127">
        <v>55133</v>
      </c>
      <c r="G4" s="128"/>
      <c r="H4" s="129"/>
    </row>
    <row r="5" spans="1:8" x14ac:dyDescent="0.15">
      <c r="A5" s="110" t="s">
        <v>519</v>
      </c>
      <c r="B5" s="115"/>
      <c r="C5" s="116"/>
      <c r="D5" s="117">
        <v>152978</v>
      </c>
      <c r="E5" s="118"/>
      <c r="F5" s="119">
        <v>119674</v>
      </c>
      <c r="G5" s="120"/>
      <c r="H5" s="121"/>
    </row>
    <row r="6" spans="1:8" x14ac:dyDescent="0.15">
      <c r="A6" s="122"/>
      <c r="B6" s="123"/>
      <c r="C6" s="124"/>
      <c r="D6" s="125">
        <v>88326</v>
      </c>
      <c r="E6" s="126"/>
      <c r="F6" s="127">
        <v>57803</v>
      </c>
      <c r="G6" s="128"/>
      <c r="H6" s="129"/>
    </row>
    <row r="7" spans="1:8" x14ac:dyDescent="0.15">
      <c r="A7" s="110" t="s">
        <v>520</v>
      </c>
      <c r="B7" s="115"/>
      <c r="C7" s="116"/>
      <c r="D7" s="117">
        <v>203498</v>
      </c>
      <c r="E7" s="118"/>
      <c r="F7" s="119">
        <v>119685</v>
      </c>
      <c r="G7" s="120"/>
      <c r="H7" s="121"/>
    </row>
    <row r="8" spans="1:8" x14ac:dyDescent="0.15">
      <c r="A8" s="122"/>
      <c r="B8" s="123"/>
      <c r="C8" s="124"/>
      <c r="D8" s="125">
        <v>109076</v>
      </c>
      <c r="E8" s="126"/>
      <c r="F8" s="127">
        <v>68464</v>
      </c>
      <c r="G8" s="128"/>
      <c r="H8" s="129"/>
    </row>
    <row r="9" spans="1:8" x14ac:dyDescent="0.15">
      <c r="A9" s="110" t="s">
        <v>521</v>
      </c>
      <c r="B9" s="115"/>
      <c r="C9" s="116"/>
      <c r="D9" s="117">
        <v>359248</v>
      </c>
      <c r="E9" s="118"/>
      <c r="F9" s="119">
        <v>109920</v>
      </c>
      <c r="G9" s="120"/>
      <c r="H9" s="121"/>
    </row>
    <row r="10" spans="1:8" x14ac:dyDescent="0.15">
      <c r="A10" s="122"/>
      <c r="B10" s="123"/>
      <c r="C10" s="124"/>
      <c r="D10" s="125">
        <v>68302</v>
      </c>
      <c r="E10" s="126"/>
      <c r="F10" s="127">
        <v>62739</v>
      </c>
      <c r="G10" s="128"/>
      <c r="H10" s="129"/>
    </row>
    <row r="11" spans="1:8" x14ac:dyDescent="0.15">
      <c r="A11" s="110" t="s">
        <v>522</v>
      </c>
      <c r="B11" s="115"/>
      <c r="C11" s="116"/>
      <c r="D11" s="117">
        <v>253570</v>
      </c>
      <c r="E11" s="118"/>
      <c r="F11" s="119">
        <v>119882</v>
      </c>
      <c r="G11" s="120"/>
      <c r="H11" s="121"/>
    </row>
    <row r="12" spans="1:8" x14ac:dyDescent="0.15">
      <c r="A12" s="122"/>
      <c r="B12" s="123"/>
      <c r="C12" s="130"/>
      <c r="D12" s="125">
        <v>32709</v>
      </c>
      <c r="E12" s="126"/>
      <c r="F12" s="127">
        <v>66481</v>
      </c>
      <c r="G12" s="128"/>
      <c r="H12" s="129"/>
    </row>
    <row r="13" spans="1:8" x14ac:dyDescent="0.15">
      <c r="A13" s="110"/>
      <c r="B13" s="115"/>
      <c r="C13" s="131"/>
      <c r="D13" s="132">
        <v>213483</v>
      </c>
      <c r="E13" s="133"/>
      <c r="F13" s="134">
        <v>112798</v>
      </c>
      <c r="G13" s="135"/>
      <c r="H13" s="121"/>
    </row>
    <row r="14" spans="1:8" x14ac:dyDescent="0.15">
      <c r="A14" s="122"/>
      <c r="B14" s="123"/>
      <c r="C14" s="124"/>
      <c r="D14" s="125">
        <v>70867</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5.98</v>
      </c>
      <c r="C19" s="136">
        <f>ROUND(VALUE(SUBSTITUTE(実質収支比率等に係る経年分析!G$48,"▲","-")),2)</f>
        <v>7.02</v>
      </c>
      <c r="D19" s="136">
        <f>ROUND(VALUE(SUBSTITUTE(実質収支比率等に係る経年分析!H$48,"▲","-")),2)</f>
        <v>9.75</v>
      </c>
      <c r="E19" s="136">
        <f>ROUND(VALUE(SUBSTITUTE(実質収支比率等に係る経年分析!I$48,"▲","-")),2)</f>
        <v>8.91</v>
      </c>
      <c r="F19" s="136">
        <f>ROUND(VALUE(SUBSTITUTE(実質収支比率等に係る経年分析!J$48,"▲","-")),2)</f>
        <v>5.7</v>
      </c>
    </row>
    <row r="20" spans="1:11" x14ac:dyDescent="0.15">
      <c r="A20" s="136" t="s">
        <v>43</v>
      </c>
      <c r="B20" s="136">
        <f>ROUND(VALUE(SUBSTITUTE(実質収支比率等に係る経年分析!F$47,"▲","-")),2)</f>
        <v>37.01</v>
      </c>
      <c r="C20" s="136">
        <f>ROUND(VALUE(SUBSTITUTE(実質収支比率等に係る経年分析!G$47,"▲","-")),2)</f>
        <v>43.4</v>
      </c>
      <c r="D20" s="136">
        <f>ROUND(VALUE(SUBSTITUTE(実質収支比率等に係る経年分析!H$47,"▲","-")),2)</f>
        <v>48.29</v>
      </c>
      <c r="E20" s="136">
        <f>ROUND(VALUE(SUBSTITUTE(実質収支比率等に係る経年分析!I$47,"▲","-")),2)</f>
        <v>54.43</v>
      </c>
      <c r="F20" s="136">
        <f>ROUND(VALUE(SUBSTITUTE(実質収支比率等に係る経年分析!J$47,"▲","-")),2)</f>
        <v>60</v>
      </c>
    </row>
    <row r="21" spans="1:11" x14ac:dyDescent="0.15">
      <c r="A21" s="136" t="s">
        <v>44</v>
      </c>
      <c r="B21" s="136">
        <f>IF(ISNUMBER(VALUE(SUBSTITUTE(実質収支比率等に係る経年分析!F$49,"▲","-"))),ROUND(VALUE(SUBSTITUTE(実質収支比率等に係る経年分析!F$49,"▲","-")),2),NA())</f>
        <v>7.49</v>
      </c>
      <c r="C21" s="136">
        <f>IF(ISNUMBER(VALUE(SUBSTITUTE(実質収支比率等に係る経年分析!G$49,"▲","-"))),ROUND(VALUE(SUBSTITUTE(実質収支比率等に係る経年分析!G$49,"▲","-")),2),NA())</f>
        <v>7.03</v>
      </c>
      <c r="D21" s="136">
        <f>IF(ISNUMBER(VALUE(SUBSTITUTE(実質収支比率等に係る経年分析!H$49,"▲","-"))),ROUND(VALUE(SUBSTITUTE(実質収支比率等に係る経年分析!H$49,"▲","-")),2),NA())</f>
        <v>6.14</v>
      </c>
      <c r="E21" s="136">
        <f>IF(ISNUMBER(VALUE(SUBSTITUTE(実質収支比率等に係る経年分析!I$49,"▲","-"))),ROUND(VALUE(SUBSTITUTE(実質収支比率等に係る経年分析!I$49,"▲","-")),2),NA())</f>
        <v>4.13</v>
      </c>
      <c r="F21" s="136">
        <f>IF(ISNUMBER(VALUE(SUBSTITUTE(実質収支比率等に係る経年分析!J$49,"▲","-"))),ROUND(VALUE(SUBSTITUTE(実質収支比率等に係る経年分析!J$49,"▲","-")),2),NA())</f>
        <v>1.29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特定環境保全公共下水道事業特別会計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x14ac:dyDescent="0.15">
      <c r="A36" s="137" t="str">
        <f>IF(連結実質赤字比率に係る赤字・黒字の構成分析!C$34="",NA(),連結実質赤字比率に係る赤字・黒字の構成分析!C$34)</f>
        <v>安芸太田町病院事業会計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16.399999999999999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1120</v>
      </c>
      <c r="E42" s="138"/>
      <c r="F42" s="138"/>
      <c r="G42" s="138">
        <f>'実質公債費比率（分子）の構造'!L$52</f>
        <v>1080</v>
      </c>
      <c r="H42" s="138"/>
      <c r="I42" s="138"/>
      <c r="J42" s="138">
        <f>'実質公債費比率（分子）の構造'!M$52</f>
        <v>1035</v>
      </c>
      <c r="K42" s="138"/>
      <c r="L42" s="138"/>
      <c r="M42" s="138">
        <f>'実質公債費比率（分子）の構造'!N$52</f>
        <v>986</v>
      </c>
      <c r="N42" s="138"/>
      <c r="O42" s="138"/>
      <c r="P42" s="138">
        <f>'実質公債費比率（分子）の構造'!O$52</f>
        <v>1109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476</v>
      </c>
      <c r="C46" s="138"/>
      <c r="D46" s="138"/>
      <c r="E46" s="138">
        <f>'実質公債費比率（分子）の構造'!L$48</f>
        <v>483</v>
      </c>
      <c r="F46" s="138"/>
      <c r="G46" s="138"/>
      <c r="H46" s="138">
        <f>'実質公債費比率（分子）の構造'!M$48</f>
        <v>485</v>
      </c>
      <c r="I46" s="138"/>
      <c r="J46" s="138"/>
      <c r="K46" s="138">
        <f>'実質公債費比率（分子）の構造'!N$48</f>
        <v>444</v>
      </c>
      <c r="L46" s="138"/>
      <c r="M46" s="138"/>
      <c r="N46" s="138">
        <f>'実質公債費比率（分子）の構造'!O$48</f>
        <v>432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1147</v>
      </c>
      <c r="C49" s="138"/>
      <c r="D49" s="138"/>
      <c r="E49" s="138">
        <f>'実質公債費比率（分子）の構造'!L$45</f>
        <v>1067</v>
      </c>
      <c r="F49" s="138"/>
      <c r="G49" s="138"/>
      <c r="H49" s="138">
        <f>'実質公債費比率（分子）の構造'!M$45</f>
        <v>1002</v>
      </c>
      <c r="I49" s="138"/>
      <c r="J49" s="138"/>
      <c r="K49" s="138">
        <f>'実質公債費比率（分子）の構造'!N$45</f>
        <v>949</v>
      </c>
      <c r="L49" s="138"/>
      <c r="M49" s="138"/>
      <c r="N49" s="138">
        <f>'実質公債費比率（分子）の構造'!O$45</f>
        <v>933</v>
      </c>
      <c r="O49" s="138"/>
      <c r="P49" s="138"/>
    </row>
    <row r="50" spans="1:16" x14ac:dyDescent="0.15">
      <c r="A50" s="138" t="s">
        <v>59</v>
      </c>
      <c r="B50" s="138" t="e">
        <f>NA()</f>
        <v>#N/A</v>
      </c>
      <c r="C50" s="138">
        <f>IF(ISNUMBER('実質公債費比率（分子）の構造'!K$53),'実質公債費比率（分子）の構造'!K$53,NA())</f>
        <v>503</v>
      </c>
      <c r="D50" s="138" t="e">
        <f>NA()</f>
        <v>#N/A</v>
      </c>
      <c r="E50" s="138" t="e">
        <f>NA()</f>
        <v>#N/A</v>
      </c>
      <c r="F50" s="138">
        <f>IF(ISNUMBER('実質公債費比率（分子）の構造'!L$53),'実質公債費比率（分子）の構造'!L$53,NA())</f>
        <v>470</v>
      </c>
      <c r="G50" s="138" t="e">
        <f>NA()</f>
        <v>#N/A</v>
      </c>
      <c r="H50" s="138" t="e">
        <f>NA()</f>
        <v>#N/A</v>
      </c>
      <c r="I50" s="138">
        <f>IF(ISNUMBER('実質公債費比率（分子）の構造'!M$53),'実質公債費比率（分子）の構造'!M$53,NA())</f>
        <v>452</v>
      </c>
      <c r="J50" s="138" t="e">
        <f>NA()</f>
        <v>#N/A</v>
      </c>
      <c r="K50" s="138" t="e">
        <f>NA()</f>
        <v>#N/A</v>
      </c>
      <c r="L50" s="138">
        <f>IF(ISNUMBER('実質公債費比率（分子）の構造'!N$53),'実質公債費比率（分子）の構造'!N$53,NA())</f>
        <v>407</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8035</v>
      </c>
      <c r="E56" s="137"/>
      <c r="F56" s="137"/>
      <c r="G56" s="137">
        <f>'将来負担比率（分子）の構造'!J$52</f>
        <v>8096</v>
      </c>
      <c r="H56" s="137"/>
      <c r="I56" s="137"/>
      <c r="J56" s="137">
        <f>'将来負担比率（分子）の構造'!K$52</f>
        <v>8589</v>
      </c>
      <c r="K56" s="137"/>
      <c r="L56" s="137"/>
      <c r="M56" s="137">
        <f>'将来負担比率（分子）の構造'!L$52</f>
        <v>9133</v>
      </c>
      <c r="N56" s="137"/>
      <c r="O56" s="137"/>
      <c r="P56" s="137">
        <f>'将来負担比率（分子）の構造'!M$52</f>
        <v>9460</v>
      </c>
    </row>
    <row r="57" spans="1:16" x14ac:dyDescent="0.15">
      <c r="A57" s="137" t="s">
        <v>36</v>
      </c>
      <c r="B57" s="137"/>
      <c r="C57" s="137"/>
      <c r="D57" s="137">
        <f>'将来負担比率（分子）の構造'!I$51</f>
        <v>104</v>
      </c>
      <c r="E57" s="137"/>
      <c r="F57" s="137"/>
      <c r="G57" s="137">
        <f>'将来負担比率（分子）の構造'!J$51</f>
        <v>84</v>
      </c>
      <c r="H57" s="137"/>
      <c r="I57" s="137"/>
      <c r="J57" s="137">
        <f>'将来負担比率（分子）の構造'!K$51</f>
        <v>64</v>
      </c>
      <c r="K57" s="137"/>
      <c r="L57" s="137"/>
      <c r="M57" s="137">
        <f>'将来負担比率（分子）の構造'!L$51</f>
        <v>48</v>
      </c>
      <c r="N57" s="137"/>
      <c r="O57" s="137"/>
      <c r="P57" s="137">
        <f>'将来負担比率（分子）の構造'!M$51</f>
        <v>36</v>
      </c>
    </row>
    <row r="58" spans="1:16" x14ac:dyDescent="0.15">
      <c r="A58" s="137" t="s">
        <v>35</v>
      </c>
      <c r="B58" s="137"/>
      <c r="C58" s="137"/>
      <c r="D58" s="137">
        <f>'将来負担比率（分子）の構造'!I$50</f>
        <v>2864</v>
      </c>
      <c r="E58" s="137"/>
      <c r="F58" s="137"/>
      <c r="G58" s="137">
        <f>'将来負担比率（分子）の構造'!J$50</f>
        <v>3362</v>
      </c>
      <c r="H58" s="137"/>
      <c r="I58" s="137"/>
      <c r="J58" s="137">
        <f>'将来負担比率（分子）の構造'!K$50</f>
        <v>3546</v>
      </c>
      <c r="K58" s="137"/>
      <c r="L58" s="137"/>
      <c r="M58" s="137">
        <f>'将来負担比率（分子）の構造'!L$50</f>
        <v>3765</v>
      </c>
      <c r="N58" s="137"/>
      <c r="O58" s="137"/>
      <c r="P58" s="137">
        <f>'将来負担比率（分子）の構造'!M$50</f>
        <v>4063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1332</v>
      </c>
      <c r="C62" s="137"/>
      <c r="D62" s="137"/>
      <c r="E62" s="137">
        <f>'将来負担比率（分子）の構造'!J$45</f>
        <v>1181</v>
      </c>
      <c r="F62" s="137"/>
      <c r="G62" s="137"/>
      <c r="H62" s="137">
        <f>'将来負担比率（分子）の構造'!K$45</f>
        <v>1238</v>
      </c>
      <c r="I62" s="137"/>
      <c r="J62" s="137"/>
      <c r="K62" s="137">
        <f>'将来負担比率（分子）の構造'!L$45</f>
        <v>815</v>
      </c>
      <c r="L62" s="137"/>
      <c r="M62" s="137"/>
      <c r="N62" s="137">
        <f>'将来負担比率（分子）の構造'!M$45</f>
        <v>779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4378</v>
      </c>
      <c r="C64" s="137"/>
      <c r="D64" s="137"/>
      <c r="E64" s="137">
        <f>'将来負担比率（分子）の構造'!J$43</f>
        <v>4086</v>
      </c>
      <c r="F64" s="137"/>
      <c r="G64" s="137"/>
      <c r="H64" s="137">
        <f>'将来負担比率（分子）の構造'!K$43</f>
        <v>4255</v>
      </c>
      <c r="I64" s="137"/>
      <c r="J64" s="137"/>
      <c r="K64" s="137">
        <f>'将来負担比率（分子）の構造'!L$43</f>
        <v>3908</v>
      </c>
      <c r="L64" s="137"/>
      <c r="M64" s="137"/>
      <c r="N64" s="137">
        <f>'将来負担比率（分子）の構造'!M$43</f>
        <v>3551</v>
      </c>
      <c r="O64" s="137"/>
      <c r="P64" s="137"/>
    </row>
    <row r="65" spans="1:16" x14ac:dyDescent="0.15">
      <c r="A65" s="137" t="s">
        <v>26</v>
      </c>
      <c r="B65" s="137">
        <f>'将来負担比率（分子）の構造'!I$42</f>
        <v>171</v>
      </c>
      <c r="C65" s="137"/>
      <c r="D65" s="137"/>
      <c r="E65" s="137">
        <f>'将来負担比率（分子）の構造'!J$42</f>
        <v>151</v>
      </c>
      <c r="F65" s="137"/>
      <c r="G65" s="137"/>
      <c r="H65" s="137">
        <f>'将来負担比率（分子）の構造'!K$42</f>
        <v>131</v>
      </c>
      <c r="I65" s="137"/>
      <c r="J65" s="137"/>
      <c r="K65" s="137">
        <f>'将来負担比率（分子）の構造'!L$42</f>
        <v>112</v>
      </c>
      <c r="L65" s="137"/>
      <c r="M65" s="137"/>
      <c r="N65" s="137">
        <f>'将来負担比率（分子）の構造'!M$42</f>
        <v>97</v>
      </c>
      <c r="O65" s="137"/>
      <c r="P65" s="137"/>
    </row>
    <row r="66" spans="1:16" x14ac:dyDescent="0.15">
      <c r="A66" s="137" t="s">
        <v>25</v>
      </c>
      <c r="B66" s="137">
        <f>'将来負担比率（分子）の構造'!I$41</f>
        <v>9729</v>
      </c>
      <c r="C66" s="137"/>
      <c r="D66" s="137"/>
      <c r="E66" s="137">
        <f>'将来負担比率（分子）の構造'!J$41</f>
        <v>9809</v>
      </c>
      <c r="F66" s="137"/>
      <c r="G66" s="137"/>
      <c r="H66" s="137">
        <f>'将来負担比率（分子）の構造'!K$41</f>
        <v>10370</v>
      </c>
      <c r="I66" s="137"/>
      <c r="J66" s="137"/>
      <c r="K66" s="137">
        <f>'将来負担比率（分子）の構造'!L$41</f>
        <v>11399</v>
      </c>
      <c r="L66" s="137"/>
      <c r="M66" s="137"/>
      <c r="N66" s="137">
        <f>'将来負担比率（分子）の構造'!M$41</f>
        <v>11997</v>
      </c>
      <c r="O66" s="137"/>
      <c r="P66" s="137"/>
    </row>
    <row r="67" spans="1:16" x14ac:dyDescent="0.15">
      <c r="A67" s="137" t="s">
        <v>63</v>
      </c>
      <c r="B67" s="137" t="e">
        <f>NA()</f>
        <v>#N/A</v>
      </c>
      <c r="C67" s="137">
        <f>IF(ISNUMBER('将来負担比率（分子）の構造'!I$53), IF('将来負担比率（分子）の構造'!I$53 &lt; 0, 0, '将来負担比率（分子）の構造'!I$53), NA())</f>
        <v>4606</v>
      </c>
      <c r="D67" s="137" t="e">
        <f>NA()</f>
        <v>#N/A</v>
      </c>
      <c r="E67" s="137" t="e">
        <f>NA()</f>
        <v>#N/A</v>
      </c>
      <c r="F67" s="137">
        <f>IF(ISNUMBER('将来負担比率（分子）の構造'!J$53), IF('将来負担比率（分子）の構造'!J$53 &lt; 0, 0, '将来負担比率（分子）の構造'!J$53), NA())</f>
        <v>3685</v>
      </c>
      <c r="G67" s="137" t="e">
        <f>NA()</f>
        <v>#N/A</v>
      </c>
      <c r="H67" s="137" t="e">
        <f>NA()</f>
        <v>#N/A</v>
      </c>
      <c r="I67" s="137">
        <f>IF(ISNUMBER('将来負担比率（分子）の構造'!K$53), IF('将来負担比率（分子）の構造'!K$53 &lt; 0, 0, '将来負担比率（分子）の構造'!K$53), NA())</f>
        <v>3795</v>
      </c>
      <c r="J67" s="137" t="e">
        <f>NA()</f>
        <v>#N/A</v>
      </c>
      <c r="K67" s="137" t="e">
        <f>NA()</f>
        <v>#N/A</v>
      </c>
      <c r="L67" s="137">
        <f>IF(ISNUMBER('将来負担比率（分子）の構造'!L$53), IF('将来負担比率（分子）の構造'!L$53 &lt; 0, 0, '将来負担比率（分子）の構造'!L$53), NA())</f>
        <v>3287</v>
      </c>
      <c r="M67" s="137" t="e">
        <f>NA()</f>
        <v>#N/A</v>
      </c>
      <c r="N67" s="137" t="e">
        <f>NA()</f>
        <v>#N/A</v>
      </c>
      <c r="O67" s="137">
        <f>IF(ISNUMBER('将来負担比率（分子）の構造'!M$53), IF('将来負担比率（分子）の構造'!M$53 &lt; 0, 0, '将来負担比率（分子）の構造'!M$53), NA())</f>
        <v>2864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865081</v>
      </c>
      <c r="S5" s="671"/>
      <c r="T5" s="671"/>
      <c r="U5" s="671"/>
      <c r="V5" s="671"/>
      <c r="W5" s="671"/>
      <c r="X5" s="671"/>
      <c r="Y5" s="718"/>
      <c r="Z5" s="731">
        <v>9.8000000000000007</v>
      </c>
      <c r="AA5" s="731"/>
      <c r="AB5" s="731"/>
      <c r="AC5" s="731"/>
      <c r="AD5" s="732">
        <v>865081</v>
      </c>
      <c r="AE5" s="732"/>
      <c r="AF5" s="732"/>
      <c r="AG5" s="732"/>
      <c r="AH5" s="732"/>
      <c r="AI5" s="732"/>
      <c r="AJ5" s="732"/>
      <c r="AK5" s="732"/>
      <c r="AL5" s="719">
        <v>18.2</v>
      </c>
      <c r="AM5" s="688"/>
      <c r="AN5" s="688"/>
      <c r="AO5" s="720"/>
      <c r="AP5" s="707" t="s">
        <v>210</v>
      </c>
      <c r="AQ5" s="708"/>
      <c r="AR5" s="708"/>
      <c r="AS5" s="708"/>
      <c r="AT5" s="708"/>
      <c r="AU5" s="708"/>
      <c r="AV5" s="708"/>
      <c r="AW5" s="708"/>
      <c r="AX5" s="708"/>
      <c r="AY5" s="708"/>
      <c r="AZ5" s="708"/>
      <c r="BA5" s="708"/>
      <c r="BB5" s="708"/>
      <c r="BC5" s="708"/>
      <c r="BD5" s="708"/>
      <c r="BE5" s="708"/>
      <c r="BF5" s="709"/>
      <c r="BG5" s="620">
        <v>860791</v>
      </c>
      <c r="BH5" s="621"/>
      <c r="BI5" s="621"/>
      <c r="BJ5" s="621"/>
      <c r="BK5" s="621"/>
      <c r="BL5" s="621"/>
      <c r="BM5" s="621"/>
      <c r="BN5" s="622"/>
      <c r="BO5" s="673">
        <v>99.5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61444</v>
      </c>
      <c r="S6" s="621"/>
      <c r="T6" s="621"/>
      <c r="U6" s="621"/>
      <c r="V6" s="621"/>
      <c r="W6" s="621"/>
      <c r="X6" s="621"/>
      <c r="Y6" s="622"/>
      <c r="Z6" s="673">
        <v>0.7</v>
      </c>
      <c r="AA6" s="673"/>
      <c r="AB6" s="673"/>
      <c r="AC6" s="673"/>
      <c r="AD6" s="674">
        <v>61444</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860791</v>
      </c>
      <c r="BH6" s="621"/>
      <c r="BI6" s="621"/>
      <c r="BJ6" s="621"/>
      <c r="BK6" s="621"/>
      <c r="BL6" s="621"/>
      <c r="BM6" s="621"/>
      <c r="BN6" s="622"/>
      <c r="BO6" s="673">
        <v>99.5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70034</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70034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660</v>
      </c>
      <c r="S7" s="621"/>
      <c r="T7" s="621"/>
      <c r="U7" s="621"/>
      <c r="V7" s="621"/>
      <c r="W7" s="621"/>
      <c r="X7" s="621"/>
      <c r="Y7" s="622"/>
      <c r="Z7" s="673">
        <v>0</v>
      </c>
      <c r="AA7" s="673"/>
      <c r="AB7" s="673"/>
      <c r="AC7" s="673"/>
      <c r="AD7" s="674">
        <v>660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244284</v>
      </c>
      <c r="BH7" s="621"/>
      <c r="BI7" s="621"/>
      <c r="BJ7" s="621"/>
      <c r="BK7" s="621"/>
      <c r="BL7" s="621"/>
      <c r="BM7" s="621"/>
      <c r="BN7" s="622"/>
      <c r="BO7" s="673">
        <v>28.2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1685700</v>
      </c>
      <c r="CS7" s="621"/>
      <c r="CT7" s="621"/>
      <c r="CU7" s="621"/>
      <c r="CV7" s="621"/>
      <c r="CW7" s="621"/>
      <c r="CX7" s="621"/>
      <c r="CY7" s="622"/>
      <c r="CZ7" s="673">
        <v>19.899999999999999</v>
      </c>
      <c r="DA7" s="673"/>
      <c r="DB7" s="673"/>
      <c r="DC7" s="673"/>
      <c r="DD7" s="626">
        <v>39646</v>
      </c>
      <c r="DE7" s="621"/>
      <c r="DF7" s="621"/>
      <c r="DG7" s="621"/>
      <c r="DH7" s="621"/>
      <c r="DI7" s="621"/>
      <c r="DJ7" s="621"/>
      <c r="DK7" s="621"/>
      <c r="DL7" s="621"/>
      <c r="DM7" s="621"/>
      <c r="DN7" s="621"/>
      <c r="DO7" s="621"/>
      <c r="DP7" s="622"/>
      <c r="DQ7" s="626">
        <v>1294999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2114</v>
      </c>
      <c r="S8" s="621"/>
      <c r="T8" s="621"/>
      <c r="U8" s="621"/>
      <c r="V8" s="621"/>
      <c r="W8" s="621"/>
      <c r="X8" s="621"/>
      <c r="Y8" s="622"/>
      <c r="Z8" s="673">
        <v>0</v>
      </c>
      <c r="AA8" s="673"/>
      <c r="AB8" s="673"/>
      <c r="AC8" s="673"/>
      <c r="AD8" s="674">
        <v>2114</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11040</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1444530</v>
      </c>
      <c r="CS8" s="621"/>
      <c r="CT8" s="621"/>
      <c r="CU8" s="621"/>
      <c r="CV8" s="621"/>
      <c r="CW8" s="621"/>
      <c r="CX8" s="621"/>
      <c r="CY8" s="622"/>
      <c r="CZ8" s="673">
        <v>17</v>
      </c>
      <c r="DA8" s="673"/>
      <c r="DB8" s="673"/>
      <c r="DC8" s="673"/>
      <c r="DD8" s="626">
        <v>2463</v>
      </c>
      <c r="DE8" s="621"/>
      <c r="DF8" s="621"/>
      <c r="DG8" s="621"/>
      <c r="DH8" s="621"/>
      <c r="DI8" s="621"/>
      <c r="DJ8" s="621"/>
      <c r="DK8" s="621"/>
      <c r="DL8" s="621"/>
      <c r="DM8" s="621"/>
      <c r="DN8" s="621"/>
      <c r="DO8" s="621"/>
      <c r="DP8" s="622"/>
      <c r="DQ8" s="626">
        <v>1000076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1149</v>
      </c>
      <c r="S9" s="621"/>
      <c r="T9" s="621"/>
      <c r="U9" s="621"/>
      <c r="V9" s="621"/>
      <c r="W9" s="621"/>
      <c r="X9" s="621"/>
      <c r="Y9" s="622"/>
      <c r="Z9" s="673">
        <v>0</v>
      </c>
      <c r="AA9" s="673"/>
      <c r="AB9" s="673"/>
      <c r="AC9" s="673"/>
      <c r="AD9" s="674">
        <v>1149</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200165</v>
      </c>
      <c r="BH9" s="621"/>
      <c r="BI9" s="621"/>
      <c r="BJ9" s="621"/>
      <c r="BK9" s="621"/>
      <c r="BL9" s="621"/>
      <c r="BM9" s="621"/>
      <c r="BN9" s="622"/>
      <c r="BO9" s="673">
        <v>23.1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761120</v>
      </c>
      <c r="CS9" s="621"/>
      <c r="CT9" s="621"/>
      <c r="CU9" s="621"/>
      <c r="CV9" s="621"/>
      <c r="CW9" s="621"/>
      <c r="CX9" s="621"/>
      <c r="CY9" s="622"/>
      <c r="CZ9" s="673">
        <v>9</v>
      </c>
      <c r="DA9" s="673"/>
      <c r="DB9" s="673"/>
      <c r="DC9" s="673"/>
      <c r="DD9" s="626">
        <v>16395</v>
      </c>
      <c r="DE9" s="621"/>
      <c r="DF9" s="621"/>
      <c r="DG9" s="621"/>
      <c r="DH9" s="621"/>
      <c r="DI9" s="621"/>
      <c r="DJ9" s="621"/>
      <c r="DK9" s="621"/>
      <c r="DL9" s="621"/>
      <c r="DM9" s="621"/>
      <c r="DN9" s="621"/>
      <c r="DO9" s="621"/>
      <c r="DP9" s="622"/>
      <c r="DQ9" s="626">
        <v>685884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120998</v>
      </c>
      <c r="S10" s="621"/>
      <c r="T10" s="621"/>
      <c r="U10" s="621"/>
      <c r="V10" s="621"/>
      <c r="W10" s="621"/>
      <c r="X10" s="621"/>
      <c r="Y10" s="622"/>
      <c r="Z10" s="673">
        <v>1.4</v>
      </c>
      <c r="AA10" s="673"/>
      <c r="AB10" s="673"/>
      <c r="AC10" s="673"/>
      <c r="AD10" s="674">
        <v>120998</v>
      </c>
      <c r="AE10" s="674"/>
      <c r="AF10" s="674"/>
      <c r="AG10" s="674"/>
      <c r="AH10" s="674"/>
      <c r="AI10" s="674"/>
      <c r="AJ10" s="674"/>
      <c r="AK10" s="674"/>
      <c r="AL10" s="643">
        <v>2.6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19199</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3026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13880</v>
      </c>
      <c r="BH11" s="621"/>
      <c r="BI11" s="621"/>
      <c r="BJ11" s="621"/>
      <c r="BK11" s="621"/>
      <c r="BL11" s="621"/>
      <c r="BM11" s="621"/>
      <c r="BN11" s="622"/>
      <c r="BO11" s="673">
        <v>1.6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482334</v>
      </c>
      <c r="CS11" s="621"/>
      <c r="CT11" s="621"/>
      <c r="CU11" s="621"/>
      <c r="CV11" s="621"/>
      <c r="CW11" s="621"/>
      <c r="CX11" s="621"/>
      <c r="CY11" s="622"/>
      <c r="CZ11" s="673">
        <v>5.7</v>
      </c>
      <c r="DA11" s="673"/>
      <c r="DB11" s="673"/>
      <c r="DC11" s="673"/>
      <c r="DD11" s="626">
        <v>130283</v>
      </c>
      <c r="DE11" s="621"/>
      <c r="DF11" s="621"/>
      <c r="DG11" s="621"/>
      <c r="DH11" s="621"/>
      <c r="DI11" s="621"/>
      <c r="DJ11" s="621"/>
      <c r="DK11" s="621"/>
      <c r="DL11" s="621"/>
      <c r="DM11" s="621"/>
      <c r="DN11" s="621"/>
      <c r="DO11" s="621"/>
      <c r="DP11" s="622"/>
      <c r="DQ11" s="626">
        <v>250519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554786</v>
      </c>
      <c r="BH12" s="621"/>
      <c r="BI12" s="621"/>
      <c r="BJ12" s="621"/>
      <c r="BK12" s="621"/>
      <c r="BL12" s="621"/>
      <c r="BM12" s="621"/>
      <c r="BN12" s="622"/>
      <c r="BO12" s="673">
        <v>64.099999999999994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239154</v>
      </c>
      <c r="CS12" s="621"/>
      <c r="CT12" s="621"/>
      <c r="CU12" s="621"/>
      <c r="CV12" s="621"/>
      <c r="CW12" s="621"/>
      <c r="CX12" s="621"/>
      <c r="CY12" s="622"/>
      <c r="CZ12" s="673">
        <v>2.8</v>
      </c>
      <c r="DA12" s="673"/>
      <c r="DB12" s="673"/>
      <c r="DC12" s="673"/>
      <c r="DD12" s="626">
        <v>15799</v>
      </c>
      <c r="DE12" s="621"/>
      <c r="DF12" s="621"/>
      <c r="DG12" s="621"/>
      <c r="DH12" s="621"/>
      <c r="DI12" s="621"/>
      <c r="DJ12" s="621"/>
      <c r="DK12" s="621"/>
      <c r="DL12" s="621"/>
      <c r="DM12" s="621"/>
      <c r="DN12" s="621"/>
      <c r="DO12" s="621"/>
      <c r="DP12" s="622"/>
      <c r="DQ12" s="626">
        <v>164592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14506</v>
      </c>
      <c r="S13" s="621"/>
      <c r="T13" s="621"/>
      <c r="U13" s="621"/>
      <c r="V13" s="621"/>
      <c r="W13" s="621"/>
      <c r="X13" s="621"/>
      <c r="Y13" s="622"/>
      <c r="Z13" s="673">
        <v>0.2</v>
      </c>
      <c r="AA13" s="673"/>
      <c r="AB13" s="673"/>
      <c r="AC13" s="673"/>
      <c r="AD13" s="674">
        <v>14506</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450952</v>
      </c>
      <c r="BH13" s="621"/>
      <c r="BI13" s="621"/>
      <c r="BJ13" s="621"/>
      <c r="BK13" s="621"/>
      <c r="BL13" s="621"/>
      <c r="BM13" s="621"/>
      <c r="BN13" s="622"/>
      <c r="BO13" s="673">
        <v>52.1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813758</v>
      </c>
      <c r="CS13" s="621"/>
      <c r="CT13" s="621"/>
      <c r="CU13" s="621"/>
      <c r="CV13" s="621"/>
      <c r="CW13" s="621"/>
      <c r="CX13" s="621"/>
      <c r="CY13" s="622"/>
      <c r="CZ13" s="673">
        <v>9.6</v>
      </c>
      <c r="DA13" s="673"/>
      <c r="DB13" s="673"/>
      <c r="DC13" s="673"/>
      <c r="DD13" s="626">
        <v>162446</v>
      </c>
      <c r="DE13" s="621"/>
      <c r="DF13" s="621"/>
      <c r="DG13" s="621"/>
      <c r="DH13" s="621"/>
      <c r="DI13" s="621"/>
      <c r="DJ13" s="621"/>
      <c r="DK13" s="621"/>
      <c r="DL13" s="621"/>
      <c r="DM13" s="621"/>
      <c r="DN13" s="621"/>
      <c r="DO13" s="621"/>
      <c r="DP13" s="622"/>
      <c r="DQ13" s="626">
        <v>612958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24345</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320106</v>
      </c>
      <c r="CS14" s="621"/>
      <c r="CT14" s="621"/>
      <c r="CU14" s="621"/>
      <c r="CV14" s="621"/>
      <c r="CW14" s="621"/>
      <c r="CX14" s="621"/>
      <c r="CY14" s="622"/>
      <c r="CZ14" s="673">
        <v>3.8</v>
      </c>
      <c r="DA14" s="673"/>
      <c r="DB14" s="673"/>
      <c r="DC14" s="673"/>
      <c r="DD14" s="626">
        <v>44923</v>
      </c>
      <c r="DE14" s="621"/>
      <c r="DF14" s="621"/>
      <c r="DG14" s="621"/>
      <c r="DH14" s="621"/>
      <c r="DI14" s="621"/>
      <c r="DJ14" s="621"/>
      <c r="DK14" s="621"/>
      <c r="DL14" s="621"/>
      <c r="DM14" s="621"/>
      <c r="DN14" s="621"/>
      <c r="DO14" s="621"/>
      <c r="DP14" s="622"/>
      <c r="DQ14" s="626">
        <v>249662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857</v>
      </c>
      <c r="S15" s="621"/>
      <c r="T15" s="621"/>
      <c r="U15" s="621"/>
      <c r="V15" s="621"/>
      <c r="W15" s="621"/>
      <c r="X15" s="621"/>
      <c r="Y15" s="622"/>
      <c r="Z15" s="673">
        <v>0</v>
      </c>
      <c r="AA15" s="673"/>
      <c r="AB15" s="673"/>
      <c r="AC15" s="673"/>
      <c r="AD15" s="674">
        <v>857</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37376</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1717407</v>
      </c>
      <c r="CS15" s="621"/>
      <c r="CT15" s="621"/>
      <c r="CU15" s="621"/>
      <c r="CV15" s="621"/>
      <c r="CW15" s="621"/>
      <c r="CX15" s="621"/>
      <c r="CY15" s="622"/>
      <c r="CZ15" s="673">
        <v>20.3</v>
      </c>
      <c r="DA15" s="673"/>
      <c r="DB15" s="673"/>
      <c r="DC15" s="673"/>
      <c r="DD15" s="626">
        <v>1274288</v>
      </c>
      <c r="DE15" s="621"/>
      <c r="DF15" s="621"/>
      <c r="DG15" s="621"/>
      <c r="DH15" s="621"/>
      <c r="DI15" s="621"/>
      <c r="DJ15" s="621"/>
      <c r="DK15" s="621"/>
      <c r="DL15" s="621"/>
      <c r="DM15" s="621"/>
      <c r="DN15" s="621"/>
      <c r="DO15" s="621"/>
      <c r="DP15" s="622"/>
      <c r="DQ15" s="626">
        <v>477746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4236012</v>
      </c>
      <c r="S16" s="621"/>
      <c r="T16" s="621"/>
      <c r="U16" s="621"/>
      <c r="V16" s="621"/>
      <c r="W16" s="621"/>
      <c r="X16" s="621"/>
      <c r="Y16" s="622"/>
      <c r="Z16" s="673">
        <v>47.8</v>
      </c>
      <c r="AA16" s="673"/>
      <c r="AB16" s="673"/>
      <c r="AC16" s="673"/>
      <c r="AD16" s="674">
        <v>3661479</v>
      </c>
      <c r="AE16" s="674"/>
      <c r="AF16" s="674"/>
      <c r="AG16" s="674"/>
      <c r="AH16" s="674"/>
      <c r="AI16" s="674"/>
      <c r="AJ16" s="674"/>
      <c r="AK16" s="674"/>
      <c r="AL16" s="643">
        <v>77.2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4380</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1581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3661479</v>
      </c>
      <c r="S17" s="621"/>
      <c r="T17" s="621"/>
      <c r="U17" s="621"/>
      <c r="V17" s="621"/>
      <c r="W17" s="621"/>
      <c r="X17" s="621"/>
      <c r="Y17" s="622"/>
      <c r="Z17" s="673">
        <v>41.4</v>
      </c>
      <c r="AA17" s="673"/>
      <c r="AB17" s="673"/>
      <c r="AC17" s="673"/>
      <c r="AD17" s="674">
        <v>3661479</v>
      </c>
      <c r="AE17" s="674"/>
      <c r="AF17" s="674"/>
      <c r="AG17" s="674"/>
      <c r="AH17" s="674"/>
      <c r="AI17" s="674"/>
      <c r="AJ17" s="674"/>
      <c r="AK17" s="674"/>
      <c r="AL17" s="643">
        <v>77.2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932512</v>
      </c>
      <c r="CS17" s="621"/>
      <c r="CT17" s="621"/>
      <c r="CU17" s="621"/>
      <c r="CV17" s="621"/>
      <c r="CW17" s="621"/>
      <c r="CX17" s="621"/>
      <c r="CY17" s="622"/>
      <c r="CZ17" s="673">
        <v>11</v>
      </c>
      <c r="DA17" s="673"/>
      <c r="DB17" s="673"/>
      <c r="DC17" s="673"/>
      <c r="DD17" s="626" t="s">
        <v>112</v>
      </c>
      <c r="DE17" s="621"/>
      <c r="DF17" s="621"/>
      <c r="DG17" s="621"/>
      <c r="DH17" s="621"/>
      <c r="DI17" s="621"/>
      <c r="DJ17" s="621"/>
      <c r="DK17" s="621"/>
      <c r="DL17" s="621"/>
      <c r="DM17" s="621"/>
      <c r="DN17" s="621"/>
      <c r="DO17" s="621"/>
      <c r="DP17" s="622"/>
      <c r="DQ17" s="626">
        <v>919744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574533</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4290</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5302821</v>
      </c>
      <c r="S20" s="621"/>
      <c r="T20" s="621"/>
      <c r="U20" s="621"/>
      <c r="V20" s="621"/>
      <c r="W20" s="621"/>
      <c r="X20" s="621"/>
      <c r="Y20" s="622"/>
      <c r="Z20" s="673">
        <v>59.9</v>
      </c>
      <c r="AA20" s="673"/>
      <c r="AB20" s="673"/>
      <c r="AC20" s="673"/>
      <c r="AD20" s="674">
        <v>4728288</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4290</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8474061</v>
      </c>
      <c r="CS20" s="621"/>
      <c r="CT20" s="621"/>
      <c r="CU20" s="621"/>
      <c r="CV20" s="621"/>
      <c r="CW20" s="621"/>
      <c r="CX20" s="621"/>
      <c r="CY20" s="622"/>
      <c r="CZ20" s="673">
        <v>100</v>
      </c>
      <c r="DA20" s="673"/>
      <c r="DB20" s="673"/>
      <c r="DC20" s="673"/>
      <c r="DD20" s="626">
        <v>1686243</v>
      </c>
      <c r="DE20" s="621"/>
      <c r="DF20" s="621"/>
      <c r="DG20" s="621"/>
      <c r="DH20" s="621"/>
      <c r="DI20" s="621"/>
      <c r="DJ20" s="621"/>
      <c r="DK20" s="621"/>
      <c r="DL20" s="621"/>
      <c r="DM20" s="621"/>
      <c r="DN20" s="621"/>
      <c r="DO20" s="621"/>
      <c r="DP20" s="622"/>
      <c r="DQ20" s="626">
        <v>5727821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1566</v>
      </c>
      <c r="S21" s="621"/>
      <c r="T21" s="621"/>
      <c r="U21" s="621"/>
      <c r="V21" s="621"/>
      <c r="W21" s="621"/>
      <c r="X21" s="621"/>
      <c r="Y21" s="622"/>
      <c r="Z21" s="673">
        <v>0</v>
      </c>
      <c r="AA21" s="673"/>
      <c r="AB21" s="673"/>
      <c r="AC21" s="673"/>
      <c r="AD21" s="674">
        <v>1566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4290</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12487</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54601</v>
      </c>
      <c r="S23" s="621"/>
      <c r="T23" s="621"/>
      <c r="U23" s="621"/>
      <c r="V23" s="621"/>
      <c r="W23" s="621"/>
      <c r="X23" s="621"/>
      <c r="Y23" s="622"/>
      <c r="Z23" s="673">
        <v>0.6</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6920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2695015</v>
      </c>
      <c r="CS24" s="671"/>
      <c r="CT24" s="671"/>
      <c r="CU24" s="671"/>
      <c r="CV24" s="671"/>
      <c r="CW24" s="671"/>
      <c r="CX24" s="671"/>
      <c r="CY24" s="718"/>
      <c r="CZ24" s="722">
        <v>31.8</v>
      </c>
      <c r="DA24" s="723"/>
      <c r="DB24" s="723"/>
      <c r="DC24" s="724"/>
      <c r="DD24" s="717">
        <v>2267123</v>
      </c>
      <c r="DE24" s="671"/>
      <c r="DF24" s="671"/>
      <c r="DG24" s="671"/>
      <c r="DH24" s="671"/>
      <c r="DI24" s="671"/>
      <c r="DJ24" s="671"/>
      <c r="DK24" s="718"/>
      <c r="DL24" s="717">
        <v>2191547</v>
      </c>
      <c r="DM24" s="671"/>
      <c r="DN24" s="671"/>
      <c r="DO24" s="671"/>
      <c r="DP24" s="671"/>
      <c r="DQ24" s="671"/>
      <c r="DR24" s="671"/>
      <c r="DS24" s="671"/>
      <c r="DT24" s="671"/>
      <c r="DU24" s="671"/>
      <c r="DV24" s="718"/>
      <c r="DW24" s="719">
        <v>44.4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649483</v>
      </c>
      <c r="S25" s="621"/>
      <c r="T25" s="621"/>
      <c r="U25" s="621"/>
      <c r="V25" s="621"/>
      <c r="W25" s="621"/>
      <c r="X25" s="621"/>
      <c r="Y25" s="622"/>
      <c r="Z25" s="673">
        <v>7.3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1307236</v>
      </c>
      <c r="CS25" s="639"/>
      <c r="CT25" s="639"/>
      <c r="CU25" s="639"/>
      <c r="CV25" s="639"/>
      <c r="CW25" s="639"/>
      <c r="CX25" s="639"/>
      <c r="CY25" s="640"/>
      <c r="CZ25" s="623">
        <v>15.4</v>
      </c>
      <c r="DA25" s="641"/>
      <c r="DB25" s="641"/>
      <c r="DC25" s="642"/>
      <c r="DD25" s="626">
        <v>1232012</v>
      </c>
      <c r="DE25" s="639"/>
      <c r="DF25" s="639"/>
      <c r="DG25" s="639"/>
      <c r="DH25" s="639"/>
      <c r="DI25" s="639"/>
      <c r="DJ25" s="639"/>
      <c r="DK25" s="640"/>
      <c r="DL25" s="626">
        <v>1200353</v>
      </c>
      <c r="DM25" s="639"/>
      <c r="DN25" s="639"/>
      <c r="DO25" s="639"/>
      <c r="DP25" s="639"/>
      <c r="DQ25" s="639"/>
      <c r="DR25" s="639"/>
      <c r="DS25" s="639"/>
      <c r="DT25" s="639"/>
      <c r="DU25" s="639"/>
      <c r="DV25" s="640"/>
      <c r="DW25" s="643">
        <v>24.3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813739</v>
      </c>
      <c r="CS26" s="621"/>
      <c r="CT26" s="621"/>
      <c r="CU26" s="621"/>
      <c r="CV26" s="621"/>
      <c r="CW26" s="621"/>
      <c r="CX26" s="621"/>
      <c r="CY26" s="622"/>
      <c r="CZ26" s="623">
        <v>9.6</v>
      </c>
      <c r="DA26" s="641"/>
      <c r="DB26" s="641"/>
      <c r="DC26" s="642"/>
      <c r="DD26" s="626">
        <v>754166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530190</v>
      </c>
      <c r="S27" s="621"/>
      <c r="T27" s="621"/>
      <c r="U27" s="621"/>
      <c r="V27" s="621"/>
      <c r="W27" s="621"/>
      <c r="X27" s="621"/>
      <c r="Y27" s="622"/>
      <c r="Z27" s="673">
        <v>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865081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455267</v>
      </c>
      <c r="CS27" s="639"/>
      <c r="CT27" s="639"/>
      <c r="CU27" s="639"/>
      <c r="CV27" s="639"/>
      <c r="CW27" s="639"/>
      <c r="CX27" s="639"/>
      <c r="CY27" s="640"/>
      <c r="CZ27" s="623">
        <v>5.4</v>
      </c>
      <c r="DA27" s="641"/>
      <c r="DB27" s="641"/>
      <c r="DC27" s="642"/>
      <c r="DD27" s="626">
        <v>115367</v>
      </c>
      <c r="DE27" s="639"/>
      <c r="DF27" s="639"/>
      <c r="DG27" s="639"/>
      <c r="DH27" s="639"/>
      <c r="DI27" s="639"/>
      <c r="DJ27" s="639"/>
      <c r="DK27" s="640"/>
      <c r="DL27" s="626">
        <v>71450</v>
      </c>
      <c r="DM27" s="639"/>
      <c r="DN27" s="639"/>
      <c r="DO27" s="639"/>
      <c r="DP27" s="639"/>
      <c r="DQ27" s="639"/>
      <c r="DR27" s="639"/>
      <c r="DS27" s="639"/>
      <c r="DT27" s="639"/>
      <c r="DU27" s="639"/>
      <c r="DV27" s="640"/>
      <c r="DW27" s="643">
        <v>1.4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38801</v>
      </c>
      <c r="S28" s="621"/>
      <c r="T28" s="621"/>
      <c r="U28" s="621"/>
      <c r="V28" s="621"/>
      <c r="W28" s="621"/>
      <c r="X28" s="621"/>
      <c r="Y28" s="622"/>
      <c r="Z28" s="673">
        <v>0.4</v>
      </c>
      <c r="AA28" s="673"/>
      <c r="AB28" s="673"/>
      <c r="AC28" s="673"/>
      <c r="AD28" s="674">
        <v>13347</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932512</v>
      </c>
      <c r="CS28" s="621"/>
      <c r="CT28" s="621"/>
      <c r="CU28" s="621"/>
      <c r="CV28" s="621"/>
      <c r="CW28" s="621"/>
      <c r="CX28" s="621"/>
      <c r="CY28" s="622"/>
      <c r="CZ28" s="623">
        <v>11</v>
      </c>
      <c r="DA28" s="641"/>
      <c r="DB28" s="641"/>
      <c r="DC28" s="642"/>
      <c r="DD28" s="626">
        <v>919744</v>
      </c>
      <c r="DE28" s="621"/>
      <c r="DF28" s="621"/>
      <c r="DG28" s="621"/>
      <c r="DH28" s="621"/>
      <c r="DI28" s="621"/>
      <c r="DJ28" s="621"/>
      <c r="DK28" s="622"/>
      <c r="DL28" s="626">
        <v>919744</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65642</v>
      </c>
      <c r="S29" s="621"/>
      <c r="T29" s="621"/>
      <c r="U29" s="621"/>
      <c r="V29" s="621"/>
      <c r="W29" s="621"/>
      <c r="X29" s="621"/>
      <c r="Y29" s="622"/>
      <c r="Z29" s="673">
        <v>0.7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932512</v>
      </c>
      <c r="CS29" s="639"/>
      <c r="CT29" s="639"/>
      <c r="CU29" s="639"/>
      <c r="CV29" s="639"/>
      <c r="CW29" s="639"/>
      <c r="CX29" s="639"/>
      <c r="CY29" s="640"/>
      <c r="CZ29" s="623">
        <v>11</v>
      </c>
      <c r="DA29" s="641"/>
      <c r="DB29" s="641"/>
      <c r="DC29" s="642"/>
      <c r="DD29" s="626">
        <v>919744</v>
      </c>
      <c r="DE29" s="639"/>
      <c r="DF29" s="639"/>
      <c r="DG29" s="639"/>
      <c r="DH29" s="639"/>
      <c r="DI29" s="639"/>
      <c r="DJ29" s="639"/>
      <c r="DK29" s="640"/>
      <c r="DL29" s="626">
        <v>919744</v>
      </c>
      <c r="DM29" s="639"/>
      <c r="DN29" s="639"/>
      <c r="DO29" s="639"/>
      <c r="DP29" s="639"/>
      <c r="DQ29" s="639"/>
      <c r="DR29" s="639"/>
      <c r="DS29" s="639"/>
      <c r="DT29" s="639"/>
      <c r="DU29" s="639"/>
      <c r="DV29" s="640"/>
      <c r="DW29" s="643">
        <v>18.600000000000001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94350</v>
      </c>
      <c r="S30" s="621"/>
      <c r="T30" s="621"/>
      <c r="U30" s="621"/>
      <c r="V30" s="621"/>
      <c r="W30" s="621"/>
      <c r="X30" s="621"/>
      <c r="Y30" s="622"/>
      <c r="Z30" s="673">
        <v>1.1000000000000001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97.8</v>
      </c>
      <c r="BN30" s="687"/>
      <c r="BO30" s="687"/>
      <c r="BP30" s="687"/>
      <c r="BQ30" s="689"/>
      <c r="BR30" s="686">
        <v>99.5</v>
      </c>
      <c r="BS30" s="687"/>
      <c r="BT30" s="687"/>
      <c r="BU30" s="687"/>
      <c r="BV30" s="687"/>
      <c r="BW30" s="687"/>
      <c r="BX30" s="688">
        <v>98</v>
      </c>
      <c r="BY30" s="687"/>
      <c r="BZ30" s="687"/>
      <c r="CA30" s="687"/>
      <c r="CB30" s="689"/>
      <c r="CD30" s="692"/>
      <c r="CE30" s="693"/>
      <c r="CF30" s="657" t="s">
        <v>293</v>
      </c>
      <c r="CG30" s="654"/>
      <c r="CH30" s="654"/>
      <c r="CI30" s="654"/>
      <c r="CJ30" s="654"/>
      <c r="CK30" s="654"/>
      <c r="CL30" s="654"/>
      <c r="CM30" s="654"/>
      <c r="CN30" s="654"/>
      <c r="CO30" s="654"/>
      <c r="CP30" s="654"/>
      <c r="CQ30" s="655"/>
      <c r="CR30" s="620">
        <v>830212</v>
      </c>
      <c r="CS30" s="621"/>
      <c r="CT30" s="621"/>
      <c r="CU30" s="621"/>
      <c r="CV30" s="621"/>
      <c r="CW30" s="621"/>
      <c r="CX30" s="621"/>
      <c r="CY30" s="622"/>
      <c r="CZ30" s="623">
        <v>9.8000000000000007</v>
      </c>
      <c r="DA30" s="641"/>
      <c r="DB30" s="641"/>
      <c r="DC30" s="642"/>
      <c r="DD30" s="626">
        <v>817444</v>
      </c>
      <c r="DE30" s="621"/>
      <c r="DF30" s="621"/>
      <c r="DG30" s="621"/>
      <c r="DH30" s="621"/>
      <c r="DI30" s="621"/>
      <c r="DJ30" s="621"/>
      <c r="DK30" s="622"/>
      <c r="DL30" s="626">
        <v>817444</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545490</v>
      </c>
      <c r="S31" s="621"/>
      <c r="T31" s="621"/>
      <c r="U31" s="621"/>
      <c r="V31" s="621"/>
      <c r="W31" s="621"/>
      <c r="X31" s="621"/>
      <c r="Y31" s="622"/>
      <c r="Z31" s="673">
        <v>6.2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97.3</v>
      </c>
      <c r="BN31" s="685"/>
      <c r="BO31" s="685"/>
      <c r="BP31" s="685"/>
      <c r="BQ31" s="649"/>
      <c r="BR31" s="684">
        <v>99.3</v>
      </c>
      <c r="BS31" s="639"/>
      <c r="BT31" s="639"/>
      <c r="BU31" s="639"/>
      <c r="BV31" s="639"/>
      <c r="BW31" s="639"/>
      <c r="BX31" s="675">
        <v>97.3</v>
      </c>
      <c r="BY31" s="685"/>
      <c r="BZ31" s="685"/>
      <c r="CA31" s="685"/>
      <c r="CB31" s="649"/>
      <c r="CD31" s="692"/>
      <c r="CE31" s="693"/>
      <c r="CF31" s="657" t="s">
        <v>297</v>
      </c>
      <c r="CG31" s="654"/>
      <c r="CH31" s="654"/>
      <c r="CI31" s="654"/>
      <c r="CJ31" s="654"/>
      <c r="CK31" s="654"/>
      <c r="CL31" s="654"/>
      <c r="CM31" s="654"/>
      <c r="CN31" s="654"/>
      <c r="CO31" s="654"/>
      <c r="CP31" s="654"/>
      <c r="CQ31" s="655"/>
      <c r="CR31" s="620">
        <v>102300</v>
      </c>
      <c r="CS31" s="639"/>
      <c r="CT31" s="639"/>
      <c r="CU31" s="639"/>
      <c r="CV31" s="639"/>
      <c r="CW31" s="639"/>
      <c r="CX31" s="639"/>
      <c r="CY31" s="640"/>
      <c r="CZ31" s="623">
        <v>1.2</v>
      </c>
      <c r="DA31" s="641"/>
      <c r="DB31" s="641"/>
      <c r="DC31" s="642"/>
      <c r="DD31" s="626">
        <v>102300</v>
      </c>
      <c r="DE31" s="639"/>
      <c r="DF31" s="639"/>
      <c r="DG31" s="639"/>
      <c r="DH31" s="639"/>
      <c r="DI31" s="639"/>
      <c r="DJ31" s="639"/>
      <c r="DK31" s="640"/>
      <c r="DL31" s="626">
        <v>102300</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123787</v>
      </c>
      <c r="S32" s="621"/>
      <c r="T32" s="621"/>
      <c r="U32" s="621"/>
      <c r="V32" s="621"/>
      <c r="W32" s="621"/>
      <c r="X32" s="621"/>
      <c r="Y32" s="622"/>
      <c r="Z32" s="673">
        <v>1.4</v>
      </c>
      <c r="AA32" s="673"/>
      <c r="AB32" s="673"/>
      <c r="AC32" s="673"/>
      <c r="AD32" s="674">
        <v>674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97.5</v>
      </c>
      <c r="BN32" s="605"/>
      <c r="BO32" s="605"/>
      <c r="BP32" s="605"/>
      <c r="BQ32" s="662"/>
      <c r="BR32" s="683">
        <v>99.4</v>
      </c>
      <c r="BS32" s="605"/>
      <c r="BT32" s="605"/>
      <c r="BU32" s="605"/>
      <c r="BV32" s="605"/>
      <c r="BW32" s="605"/>
      <c r="BX32" s="668">
        <v>97.7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1428082</v>
      </c>
      <c r="S33" s="621"/>
      <c r="T33" s="621"/>
      <c r="U33" s="621"/>
      <c r="V33" s="621"/>
      <c r="W33" s="621"/>
      <c r="X33" s="621"/>
      <c r="Y33" s="622"/>
      <c r="Z33" s="673">
        <v>16.100000000000001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4088423</v>
      </c>
      <c r="CS33" s="639"/>
      <c r="CT33" s="639"/>
      <c r="CU33" s="639"/>
      <c r="CV33" s="639"/>
      <c r="CW33" s="639"/>
      <c r="CX33" s="639"/>
      <c r="CY33" s="640"/>
      <c r="CZ33" s="623">
        <v>48.2</v>
      </c>
      <c r="DA33" s="641"/>
      <c r="DB33" s="641"/>
      <c r="DC33" s="642"/>
      <c r="DD33" s="626">
        <v>3266994</v>
      </c>
      <c r="DE33" s="639"/>
      <c r="DF33" s="639"/>
      <c r="DG33" s="639"/>
      <c r="DH33" s="639"/>
      <c r="DI33" s="639"/>
      <c r="DJ33" s="639"/>
      <c r="DK33" s="640"/>
      <c r="DL33" s="626">
        <v>2283049</v>
      </c>
      <c r="DM33" s="639"/>
      <c r="DN33" s="639"/>
      <c r="DO33" s="639"/>
      <c r="DP33" s="639"/>
      <c r="DQ33" s="639"/>
      <c r="DR33" s="639"/>
      <c r="DS33" s="639"/>
      <c r="DT33" s="639"/>
      <c r="DU33" s="639"/>
      <c r="DV33" s="640"/>
      <c r="DW33" s="643">
        <v>46.3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1179271</v>
      </c>
      <c r="CS34" s="621"/>
      <c r="CT34" s="621"/>
      <c r="CU34" s="621"/>
      <c r="CV34" s="621"/>
      <c r="CW34" s="621"/>
      <c r="CX34" s="621"/>
      <c r="CY34" s="622"/>
      <c r="CZ34" s="623">
        <v>13.9</v>
      </c>
      <c r="DA34" s="641"/>
      <c r="DB34" s="641"/>
      <c r="DC34" s="642"/>
      <c r="DD34" s="626">
        <v>954285</v>
      </c>
      <c r="DE34" s="621"/>
      <c r="DF34" s="621"/>
      <c r="DG34" s="621"/>
      <c r="DH34" s="621"/>
      <c r="DI34" s="621"/>
      <c r="DJ34" s="621"/>
      <c r="DK34" s="622"/>
      <c r="DL34" s="626">
        <v>740017</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191082</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1163411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76334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218332</v>
      </c>
      <c r="CS35" s="639"/>
      <c r="CT35" s="639"/>
      <c r="CU35" s="639"/>
      <c r="CV35" s="639"/>
      <c r="CW35" s="639"/>
      <c r="CX35" s="639"/>
      <c r="CY35" s="640"/>
      <c r="CZ35" s="623">
        <v>2.6</v>
      </c>
      <c r="DA35" s="641"/>
      <c r="DB35" s="641"/>
      <c r="DC35" s="642"/>
      <c r="DD35" s="626">
        <v>167308</v>
      </c>
      <c r="DE35" s="639"/>
      <c r="DF35" s="639"/>
      <c r="DG35" s="639"/>
      <c r="DH35" s="639"/>
      <c r="DI35" s="639"/>
      <c r="DJ35" s="639"/>
      <c r="DK35" s="640"/>
      <c r="DL35" s="626">
        <v>114336</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8854220</v>
      </c>
      <c r="S36" s="661"/>
      <c r="T36" s="661"/>
      <c r="U36" s="661"/>
      <c r="V36" s="661"/>
      <c r="W36" s="661"/>
      <c r="X36" s="661"/>
      <c r="Y36" s="664"/>
      <c r="Z36" s="665">
        <v>100</v>
      </c>
      <c r="AA36" s="665"/>
      <c r="AB36" s="665"/>
      <c r="AC36" s="665"/>
      <c r="AD36" s="666">
        <v>4743875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374000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21539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1520750</v>
      </c>
      <c r="CS36" s="621"/>
      <c r="CT36" s="621"/>
      <c r="CU36" s="621"/>
      <c r="CV36" s="621"/>
      <c r="CW36" s="621"/>
      <c r="CX36" s="621"/>
      <c r="CY36" s="622"/>
      <c r="CZ36" s="623">
        <v>17.899999999999999</v>
      </c>
      <c r="DA36" s="641"/>
      <c r="DB36" s="641"/>
      <c r="DC36" s="642"/>
      <c r="DD36" s="626">
        <v>1202582</v>
      </c>
      <c r="DE36" s="621"/>
      <c r="DF36" s="621"/>
      <c r="DG36" s="621"/>
      <c r="DH36" s="621"/>
      <c r="DI36" s="621"/>
      <c r="DJ36" s="621"/>
      <c r="DK36" s="622"/>
      <c r="DL36" s="626">
        <v>866420</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355550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1061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316008</v>
      </c>
      <c r="CS37" s="639"/>
      <c r="CT37" s="639"/>
      <c r="CU37" s="639"/>
      <c r="CV37" s="639"/>
      <c r="CW37" s="639"/>
      <c r="CX37" s="639"/>
      <c r="CY37" s="640"/>
      <c r="CZ37" s="623">
        <v>3.7</v>
      </c>
      <c r="DA37" s="641"/>
      <c r="DB37" s="641"/>
      <c r="DC37" s="642"/>
      <c r="DD37" s="626">
        <v>269608</v>
      </c>
      <c r="DE37" s="639"/>
      <c r="DF37" s="639"/>
      <c r="DG37" s="639"/>
      <c r="DH37" s="639"/>
      <c r="DI37" s="639"/>
      <c r="DJ37" s="639"/>
      <c r="DK37" s="640"/>
      <c r="DL37" s="626">
        <v>75392</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116000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1625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789411</v>
      </c>
      <c r="CS38" s="621"/>
      <c r="CT38" s="621"/>
      <c r="CU38" s="621"/>
      <c r="CV38" s="621"/>
      <c r="CW38" s="621"/>
      <c r="CX38" s="621"/>
      <c r="CY38" s="622"/>
      <c r="CZ38" s="623">
        <v>9.3000000000000007</v>
      </c>
      <c r="DA38" s="641"/>
      <c r="DB38" s="641"/>
      <c r="DC38" s="642"/>
      <c r="DD38" s="626">
        <v>719645</v>
      </c>
      <c r="DE38" s="621"/>
      <c r="DF38" s="621"/>
      <c r="DG38" s="621"/>
      <c r="DH38" s="621"/>
      <c r="DI38" s="621"/>
      <c r="DJ38" s="621"/>
      <c r="DK38" s="622"/>
      <c r="DL38" s="626">
        <v>562276</v>
      </c>
      <c r="DM38" s="621"/>
      <c r="DN38" s="621"/>
      <c r="DO38" s="621"/>
      <c r="DP38" s="621"/>
      <c r="DQ38" s="621"/>
      <c r="DR38" s="621"/>
      <c r="DS38" s="621"/>
      <c r="DT38" s="621"/>
      <c r="DU38" s="621"/>
      <c r="DV38" s="622"/>
      <c r="DW38" s="643">
        <v>11.4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357159</v>
      </c>
      <c r="CS39" s="639"/>
      <c r="CT39" s="639"/>
      <c r="CU39" s="639"/>
      <c r="CV39" s="639"/>
      <c r="CW39" s="639"/>
      <c r="CX39" s="639"/>
      <c r="CY39" s="640"/>
      <c r="CZ39" s="623">
        <v>4.2</v>
      </c>
      <c r="DA39" s="641"/>
      <c r="DB39" s="641"/>
      <c r="DC39" s="642"/>
      <c r="DD39" s="626">
        <v>223174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87401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160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23500</v>
      </c>
      <c r="CS40" s="621"/>
      <c r="CT40" s="621"/>
      <c r="CU40" s="621"/>
      <c r="CV40" s="621"/>
      <c r="CW40" s="621"/>
      <c r="CX40" s="621"/>
      <c r="CY40" s="622"/>
      <c r="CZ40" s="623">
        <v>0.3</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230460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1690623</v>
      </c>
      <c r="CS42" s="621"/>
      <c r="CT42" s="621"/>
      <c r="CU42" s="621"/>
      <c r="CV42" s="621"/>
      <c r="CW42" s="621"/>
      <c r="CX42" s="621"/>
      <c r="CY42" s="622"/>
      <c r="CZ42" s="623">
        <v>20</v>
      </c>
      <c r="DA42" s="624"/>
      <c r="DB42" s="624"/>
      <c r="DC42" s="625"/>
      <c r="DD42" s="626">
        <v>193704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1686243</v>
      </c>
      <c r="CS44" s="621"/>
      <c r="CT44" s="621"/>
      <c r="CU44" s="621"/>
      <c r="CV44" s="621"/>
      <c r="CW44" s="621"/>
      <c r="CX44" s="621"/>
      <c r="CY44" s="622"/>
      <c r="CZ44" s="623">
        <v>19.899999999999999</v>
      </c>
      <c r="DA44" s="624"/>
      <c r="DB44" s="624"/>
      <c r="DC44" s="625"/>
      <c r="DD44" s="626">
        <v>192123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1459554</v>
      </c>
      <c r="CS45" s="639"/>
      <c r="CT45" s="639"/>
      <c r="CU45" s="639"/>
      <c r="CV45" s="639"/>
      <c r="CW45" s="639"/>
      <c r="CX45" s="639"/>
      <c r="CY45" s="640"/>
      <c r="CZ45" s="623">
        <v>17.2</v>
      </c>
      <c r="DA45" s="641"/>
      <c r="DB45" s="641"/>
      <c r="DC45" s="642"/>
      <c r="DD45" s="626">
        <v>114093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217514</v>
      </c>
      <c r="CS46" s="621"/>
      <c r="CT46" s="621"/>
      <c r="CU46" s="621"/>
      <c r="CV46" s="621"/>
      <c r="CW46" s="621"/>
      <c r="CX46" s="621"/>
      <c r="CY46" s="622"/>
      <c r="CZ46" s="623">
        <v>2.6</v>
      </c>
      <c r="DA46" s="624"/>
      <c r="DB46" s="624"/>
      <c r="DC46" s="625"/>
      <c r="DD46" s="626">
        <v>77205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4380</v>
      </c>
      <c r="CS47" s="639"/>
      <c r="CT47" s="639"/>
      <c r="CU47" s="639"/>
      <c r="CV47" s="639"/>
      <c r="CW47" s="639"/>
      <c r="CX47" s="639"/>
      <c r="CY47" s="640"/>
      <c r="CZ47" s="623">
        <v>0.1</v>
      </c>
      <c r="DA47" s="641"/>
      <c r="DB47" s="641"/>
      <c r="DC47" s="642"/>
      <c r="DD47" s="626">
        <v>1581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8474061</v>
      </c>
      <c r="CS49" s="605"/>
      <c r="CT49" s="605"/>
      <c r="CU49" s="605"/>
      <c r="CV49" s="605"/>
      <c r="CW49" s="605"/>
      <c r="CX49" s="605"/>
      <c r="CY49" s="606"/>
      <c r="CZ49" s="607">
        <v>100</v>
      </c>
      <c r="DA49" s="608"/>
      <c r="DB49" s="608"/>
      <c r="DC49" s="609"/>
      <c r="DD49" s="610">
        <v>5727821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8854</v>
      </c>
      <c r="R7" s="1134"/>
      <c r="S7" s="1134"/>
      <c r="T7" s="1134"/>
      <c r="U7" s="1134"/>
      <c r="V7" s="1134">
        <v>8474</v>
      </c>
      <c r="W7" s="1134"/>
      <c r="X7" s="1134"/>
      <c r="Y7" s="1134"/>
      <c r="Z7" s="1134"/>
      <c r="AA7" s="1134">
        <v>380</v>
      </c>
      <c r="AB7" s="1134"/>
      <c r="AC7" s="1134"/>
      <c r="AD7" s="1134"/>
      <c r="AE7" s="1135"/>
      <c r="AF7" s="1136">
        <v>280</v>
      </c>
      <c r="AG7" s="1137"/>
      <c r="AH7" s="1137"/>
      <c r="AI7" s="1137"/>
      <c r="AJ7" s="1138"/>
      <c r="AK7" s="1120">
        <v>94</v>
      </c>
      <c r="AL7" s="1121"/>
      <c r="AM7" s="1121"/>
      <c r="AN7" s="1121"/>
      <c r="AO7" s="1121"/>
      <c r="AP7" s="1121">
        <v>11997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-3</v>
      </c>
      <c r="CI7" s="1118"/>
      <c r="CJ7" s="1118"/>
      <c r="CK7" s="1118"/>
      <c r="CL7" s="1119"/>
      <c r="CM7" s="1117">
        <v>-5</v>
      </c>
      <c r="CN7" s="1118"/>
      <c r="CO7" s="1118"/>
      <c r="CP7" s="1118"/>
      <c r="CQ7" s="1119"/>
      <c r="CR7" s="1117">
        <v>28</v>
      </c>
      <c r="CS7" s="1118"/>
      <c r="CT7" s="1118"/>
      <c r="CU7" s="1118"/>
      <c r="CV7" s="1119"/>
      <c r="CW7" s="1117">
        <v>15</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8854</v>
      </c>
      <c r="R23" s="1098"/>
      <c r="S23" s="1098"/>
      <c r="T23" s="1098"/>
      <c r="U23" s="1098"/>
      <c r="V23" s="1098">
        <v>8474</v>
      </c>
      <c r="W23" s="1098"/>
      <c r="X23" s="1098"/>
      <c r="Y23" s="1098"/>
      <c r="Z23" s="1098"/>
      <c r="AA23" s="1098">
        <v>380</v>
      </c>
      <c r="AB23" s="1098"/>
      <c r="AC23" s="1098"/>
      <c r="AD23" s="1098"/>
      <c r="AE23" s="1099"/>
      <c r="AF23" s="1100">
        <v>280</v>
      </c>
      <c r="AG23" s="1098"/>
      <c r="AH23" s="1098"/>
      <c r="AI23" s="1098"/>
      <c r="AJ23" s="1101"/>
      <c r="AK23" s="1102"/>
      <c r="AL23" s="1103"/>
      <c r="AM23" s="1103"/>
      <c r="AN23" s="1103"/>
      <c r="AO23" s="1103"/>
      <c r="AP23" s="1098">
        <v>11997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1133</v>
      </c>
      <c r="R28" s="1083"/>
      <c r="S28" s="1083"/>
      <c r="T28" s="1083"/>
      <c r="U28" s="1083"/>
      <c r="V28" s="1083">
        <v>1057</v>
      </c>
      <c r="W28" s="1083"/>
      <c r="X28" s="1083"/>
      <c r="Y28" s="1083"/>
      <c r="Z28" s="1083"/>
      <c r="AA28" s="1083">
        <v>76</v>
      </c>
      <c r="AB28" s="1083"/>
      <c r="AC28" s="1083"/>
      <c r="AD28" s="1083"/>
      <c r="AE28" s="1084"/>
      <c r="AF28" s="1085">
        <v>76</v>
      </c>
      <c r="AG28" s="1083"/>
      <c r="AH28" s="1083"/>
      <c r="AI28" s="1083"/>
      <c r="AJ28" s="1086"/>
      <c r="AK28" s="1087">
        <v>90</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145</v>
      </c>
      <c r="R29" s="1073"/>
      <c r="S29" s="1073"/>
      <c r="T29" s="1073"/>
      <c r="U29" s="1073"/>
      <c r="V29" s="1073">
        <v>140</v>
      </c>
      <c r="W29" s="1073"/>
      <c r="X29" s="1073"/>
      <c r="Y29" s="1073"/>
      <c r="Z29" s="1073"/>
      <c r="AA29" s="1073">
        <v>4</v>
      </c>
      <c r="AB29" s="1073"/>
      <c r="AC29" s="1073"/>
      <c r="AD29" s="1073"/>
      <c r="AE29" s="1074"/>
      <c r="AF29" s="1048">
        <v>4</v>
      </c>
      <c r="AG29" s="1049"/>
      <c r="AH29" s="1049"/>
      <c r="AI29" s="1049"/>
      <c r="AJ29" s="1050"/>
      <c r="AK29" s="1009">
        <v>60</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1292</v>
      </c>
      <c r="R30" s="1073"/>
      <c r="S30" s="1073"/>
      <c r="T30" s="1073"/>
      <c r="U30" s="1073"/>
      <c r="V30" s="1073">
        <v>1253</v>
      </c>
      <c r="W30" s="1073"/>
      <c r="X30" s="1073"/>
      <c r="Y30" s="1073"/>
      <c r="Z30" s="1073"/>
      <c r="AA30" s="1073">
        <v>39</v>
      </c>
      <c r="AB30" s="1073"/>
      <c r="AC30" s="1073"/>
      <c r="AD30" s="1073"/>
      <c r="AE30" s="1074"/>
      <c r="AF30" s="1048">
        <v>39</v>
      </c>
      <c r="AG30" s="1049"/>
      <c r="AH30" s="1049"/>
      <c r="AI30" s="1049"/>
      <c r="AJ30" s="1050"/>
      <c r="AK30" s="1009">
        <v>176</v>
      </c>
      <c r="AL30" s="1000"/>
      <c r="AM30" s="1000"/>
      <c r="AN30" s="1000"/>
      <c r="AO30" s="1000"/>
      <c r="AP30" s="1000" t="s">
        <v>541</v>
      </c>
      <c r="AQ30" s="1000"/>
      <c r="AR30" s="1000"/>
      <c r="AS30" s="1000"/>
      <c r="AT30" s="1000"/>
      <c r="AU30" s="1000" t="s">
        <v>541</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12</v>
      </c>
      <c r="R31" s="1073"/>
      <c r="S31" s="1073"/>
      <c r="T31" s="1073"/>
      <c r="U31" s="1073"/>
      <c r="V31" s="1073">
        <v>12</v>
      </c>
      <c r="W31" s="1073"/>
      <c r="X31" s="1073"/>
      <c r="Y31" s="1073"/>
      <c r="Z31" s="1073"/>
      <c r="AA31" s="1073" t="s">
        <v>541</v>
      </c>
      <c r="AB31" s="1073"/>
      <c r="AC31" s="1073"/>
      <c r="AD31" s="1073"/>
      <c r="AE31" s="1074"/>
      <c r="AF31" s="1048" t="s">
        <v>384</v>
      </c>
      <c r="AG31" s="1049"/>
      <c r="AH31" s="1049"/>
      <c r="AI31" s="1049"/>
      <c r="AJ31" s="1050"/>
      <c r="AK31" s="1009">
        <v>6</v>
      </c>
      <c r="AL31" s="1000"/>
      <c r="AM31" s="1000"/>
      <c r="AN31" s="1000"/>
      <c r="AO31" s="1000"/>
      <c r="AP31" s="1000" t="s">
        <v>541</v>
      </c>
      <c r="AQ31" s="1000"/>
      <c r="AR31" s="1000"/>
      <c r="AS31" s="1000"/>
      <c r="AT31" s="1000"/>
      <c r="AU31" s="1000" t="s">
        <v>542</v>
      </c>
      <c r="AV31" s="1000"/>
      <c r="AW31" s="1000"/>
      <c r="AX31" s="1000"/>
      <c r="AY31" s="1000"/>
      <c r="AZ31" s="1071" t="s">
        <v>543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1981</v>
      </c>
      <c r="R32" s="1073"/>
      <c r="S32" s="1073"/>
      <c r="T32" s="1073"/>
      <c r="U32" s="1073"/>
      <c r="V32" s="1073">
        <v>1921</v>
      </c>
      <c r="W32" s="1073"/>
      <c r="X32" s="1073"/>
      <c r="Y32" s="1073"/>
      <c r="Z32" s="1073"/>
      <c r="AA32" s="1073">
        <v>60</v>
      </c>
      <c r="AB32" s="1073"/>
      <c r="AC32" s="1073"/>
      <c r="AD32" s="1073"/>
      <c r="AE32" s="1074"/>
      <c r="AF32" s="1048">
        <v>859</v>
      </c>
      <c r="AG32" s="1049"/>
      <c r="AH32" s="1049"/>
      <c r="AI32" s="1049"/>
      <c r="AJ32" s="1050"/>
      <c r="AK32" s="1009">
        <v>386</v>
      </c>
      <c r="AL32" s="1000"/>
      <c r="AM32" s="1000"/>
      <c r="AN32" s="1000"/>
      <c r="AO32" s="1000"/>
      <c r="AP32" s="1000">
        <v>847</v>
      </c>
      <c r="AQ32" s="1000"/>
      <c r="AR32" s="1000"/>
      <c r="AS32" s="1000"/>
      <c r="AT32" s="1000"/>
      <c r="AU32" s="1000">
        <v>620</v>
      </c>
      <c r="AV32" s="1000"/>
      <c r="AW32" s="1000"/>
      <c r="AX32" s="1000"/>
      <c r="AY32" s="1000"/>
      <c r="AZ32" s="1071" t="s">
        <v>541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216</v>
      </c>
      <c r="R33" s="1073"/>
      <c r="S33" s="1073"/>
      <c r="T33" s="1073"/>
      <c r="U33" s="1073"/>
      <c r="V33" s="1073">
        <v>206</v>
      </c>
      <c r="W33" s="1073"/>
      <c r="X33" s="1073"/>
      <c r="Y33" s="1073"/>
      <c r="Z33" s="1073"/>
      <c r="AA33" s="1073">
        <v>10</v>
      </c>
      <c r="AB33" s="1073"/>
      <c r="AC33" s="1073"/>
      <c r="AD33" s="1073"/>
      <c r="AE33" s="1074"/>
      <c r="AF33" s="1048">
        <v>10</v>
      </c>
      <c r="AG33" s="1049"/>
      <c r="AH33" s="1049"/>
      <c r="AI33" s="1049"/>
      <c r="AJ33" s="1050"/>
      <c r="AK33" s="1009">
        <v>116</v>
      </c>
      <c r="AL33" s="1000"/>
      <c r="AM33" s="1000"/>
      <c r="AN33" s="1000"/>
      <c r="AO33" s="1000"/>
      <c r="AP33" s="1000">
        <v>800</v>
      </c>
      <c r="AQ33" s="1000"/>
      <c r="AR33" s="1000"/>
      <c r="AS33" s="1000"/>
      <c r="AT33" s="1000"/>
      <c r="AU33" s="1000">
        <v>592</v>
      </c>
      <c r="AV33" s="1000"/>
      <c r="AW33" s="1000"/>
      <c r="AX33" s="1000"/>
      <c r="AY33" s="1000"/>
      <c r="AZ33" s="1071" t="s">
        <v>541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132</v>
      </c>
      <c r="R34" s="1073"/>
      <c r="S34" s="1073"/>
      <c r="T34" s="1073"/>
      <c r="U34" s="1073"/>
      <c r="V34" s="1073">
        <v>127</v>
      </c>
      <c r="W34" s="1073"/>
      <c r="X34" s="1073"/>
      <c r="Y34" s="1073"/>
      <c r="Z34" s="1073"/>
      <c r="AA34" s="1073">
        <v>5</v>
      </c>
      <c r="AB34" s="1073"/>
      <c r="AC34" s="1073"/>
      <c r="AD34" s="1073"/>
      <c r="AE34" s="1074"/>
      <c r="AF34" s="1048">
        <v>5</v>
      </c>
      <c r="AG34" s="1049"/>
      <c r="AH34" s="1049"/>
      <c r="AI34" s="1049"/>
      <c r="AJ34" s="1050"/>
      <c r="AK34" s="1009">
        <v>96</v>
      </c>
      <c r="AL34" s="1000"/>
      <c r="AM34" s="1000"/>
      <c r="AN34" s="1000"/>
      <c r="AO34" s="1000"/>
      <c r="AP34" s="1000">
        <v>645</v>
      </c>
      <c r="AQ34" s="1000"/>
      <c r="AR34" s="1000"/>
      <c r="AS34" s="1000"/>
      <c r="AT34" s="1000"/>
      <c r="AU34" s="1000">
        <v>643</v>
      </c>
      <c r="AV34" s="1000"/>
      <c r="AW34" s="1000"/>
      <c r="AX34" s="1000"/>
      <c r="AY34" s="1000"/>
      <c r="AZ34" s="1071" t="s">
        <v>542</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343</v>
      </c>
      <c r="R35" s="1073"/>
      <c r="S35" s="1073"/>
      <c r="T35" s="1073"/>
      <c r="U35" s="1073"/>
      <c r="V35" s="1073">
        <v>343</v>
      </c>
      <c r="W35" s="1073"/>
      <c r="X35" s="1073"/>
      <c r="Y35" s="1073"/>
      <c r="Z35" s="1073"/>
      <c r="AA35" s="1073">
        <v>0</v>
      </c>
      <c r="AB35" s="1073"/>
      <c r="AC35" s="1073"/>
      <c r="AD35" s="1073"/>
      <c r="AE35" s="1074"/>
      <c r="AF35" s="1048">
        <v>0</v>
      </c>
      <c r="AG35" s="1049"/>
      <c r="AH35" s="1049"/>
      <c r="AI35" s="1049"/>
      <c r="AJ35" s="1050"/>
      <c r="AK35" s="1009">
        <v>260</v>
      </c>
      <c r="AL35" s="1000"/>
      <c r="AM35" s="1000"/>
      <c r="AN35" s="1000"/>
      <c r="AO35" s="1000"/>
      <c r="AP35" s="1000">
        <v>1807</v>
      </c>
      <c r="AQ35" s="1000"/>
      <c r="AR35" s="1000"/>
      <c r="AS35" s="1000"/>
      <c r="AT35" s="1000"/>
      <c r="AU35" s="1000">
        <v>1696</v>
      </c>
      <c r="AV35" s="1000"/>
      <c r="AW35" s="1000"/>
      <c r="AX35" s="1000"/>
      <c r="AY35" s="1000"/>
      <c r="AZ35" s="1071" t="s">
        <v>541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993</v>
      </c>
      <c r="AG63" s="988"/>
      <c r="AH63" s="988"/>
      <c r="AI63" s="988"/>
      <c r="AJ63" s="1059"/>
      <c r="AK63" s="1060"/>
      <c r="AL63" s="992"/>
      <c r="AM63" s="992"/>
      <c r="AN63" s="992"/>
      <c r="AO63" s="992"/>
      <c r="AP63" s="988">
        <v>4099</v>
      </c>
      <c r="AQ63" s="988"/>
      <c r="AR63" s="988"/>
      <c r="AS63" s="988"/>
      <c r="AT63" s="988"/>
      <c r="AU63" s="988">
        <v>3551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1010</v>
      </c>
      <c r="R68" s="1011"/>
      <c r="S68" s="1011"/>
      <c r="T68" s="1011"/>
      <c r="U68" s="1011"/>
      <c r="V68" s="1011">
        <v>1010</v>
      </c>
      <c r="W68" s="1011"/>
      <c r="X68" s="1011"/>
      <c r="Y68" s="1011"/>
      <c r="Z68" s="1011"/>
      <c r="AA68" s="1011">
        <v>0</v>
      </c>
      <c r="AB68" s="1011"/>
      <c r="AC68" s="1011"/>
      <c r="AD68" s="1011"/>
      <c r="AE68" s="1011"/>
      <c r="AF68" s="1011">
        <v>0</v>
      </c>
      <c r="AG68" s="1011"/>
      <c r="AH68" s="1011"/>
      <c r="AI68" s="1011"/>
      <c r="AJ68" s="1011"/>
      <c r="AK68" s="1011">
        <v>0</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390063</v>
      </c>
      <c r="R69" s="1000"/>
      <c r="S69" s="1000"/>
      <c r="T69" s="1000"/>
      <c r="U69" s="1000"/>
      <c r="V69" s="1000">
        <v>382629</v>
      </c>
      <c r="W69" s="1000"/>
      <c r="X69" s="1000"/>
      <c r="Y69" s="1000"/>
      <c r="Z69" s="1000"/>
      <c r="AA69" s="1000">
        <v>7434</v>
      </c>
      <c r="AB69" s="1000"/>
      <c r="AC69" s="1000"/>
      <c r="AD69" s="1000"/>
      <c r="AE69" s="1000"/>
      <c r="AF69" s="1000">
        <v>7434</v>
      </c>
      <c r="AG69" s="1000"/>
      <c r="AH69" s="1000"/>
      <c r="AI69" s="1000"/>
      <c r="AJ69" s="1000"/>
      <c r="AK69" s="1000">
        <v>718</v>
      </c>
      <c r="AL69" s="1000"/>
      <c r="AM69" s="1000"/>
      <c r="AN69" s="1000"/>
      <c r="AO69" s="1000"/>
      <c r="AP69" s="1000" t="s">
        <v>548</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6985</v>
      </c>
      <c r="R70" s="1000"/>
      <c r="S70" s="1000"/>
      <c r="T70" s="1000"/>
      <c r="U70" s="1000"/>
      <c r="V70" s="1000">
        <v>6850</v>
      </c>
      <c r="W70" s="1000"/>
      <c r="X70" s="1000"/>
      <c r="Y70" s="1000"/>
      <c r="Z70" s="1000"/>
      <c r="AA70" s="1000">
        <v>134</v>
      </c>
      <c r="AB70" s="1000"/>
      <c r="AC70" s="1000"/>
      <c r="AD70" s="1000"/>
      <c r="AE70" s="1000"/>
      <c r="AF70" s="1000">
        <v>134</v>
      </c>
      <c r="AG70" s="1000"/>
      <c r="AH70" s="1000"/>
      <c r="AI70" s="1000"/>
      <c r="AJ70" s="1000"/>
      <c r="AK70" s="1000" t="s">
        <v>548</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270</v>
      </c>
      <c r="R71" s="1000"/>
      <c r="S71" s="1000"/>
      <c r="T71" s="1000"/>
      <c r="U71" s="1000"/>
      <c r="V71" s="1000">
        <v>238</v>
      </c>
      <c r="W71" s="1000"/>
      <c r="X71" s="1000"/>
      <c r="Y71" s="1000"/>
      <c r="Z71" s="1000"/>
      <c r="AA71" s="1000">
        <v>32</v>
      </c>
      <c r="AB71" s="1000"/>
      <c r="AC71" s="1000"/>
      <c r="AD71" s="1000"/>
      <c r="AE71" s="1000"/>
      <c r="AF71" s="1000">
        <v>32</v>
      </c>
      <c r="AG71" s="1000"/>
      <c r="AH71" s="1000"/>
      <c r="AI71" s="1000"/>
      <c r="AJ71" s="1000"/>
      <c r="AK71" s="1000">
        <v>32</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7600</v>
      </c>
      <c r="AG88" s="988"/>
      <c r="AH88" s="988"/>
      <c r="AI88" s="988"/>
      <c r="AJ88" s="988"/>
      <c r="AK88" s="992"/>
      <c r="AL88" s="992"/>
      <c r="AM88" s="992"/>
      <c r="AN88" s="992"/>
      <c r="AO88" s="992"/>
      <c r="AP88" s="988" t="s">
        <v>550</v>
      </c>
      <c r="AQ88" s="988"/>
      <c r="AR88" s="988"/>
      <c r="AS88" s="988"/>
      <c r="AT88" s="988"/>
      <c r="AU88" s="988" t="s">
        <v>550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v>
      </c>
      <c r="CS102" s="980"/>
      <c r="CT102" s="980"/>
      <c r="CU102" s="980"/>
      <c r="CV102" s="981"/>
      <c r="CW102" s="979">
        <v>15</v>
      </c>
      <c r="CX102" s="980"/>
      <c r="CY102" s="980"/>
      <c r="CZ102" s="980"/>
      <c r="DA102" s="981"/>
      <c r="DB102" s="979" t="s">
        <v>551</v>
      </c>
      <c r="DC102" s="980"/>
      <c r="DD102" s="980"/>
      <c r="DE102" s="980"/>
      <c r="DF102" s="981"/>
      <c r="DG102" s="979" t="s">
        <v>551</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1002452</v>
      </c>
      <c r="AB110" s="916"/>
      <c r="AC110" s="916"/>
      <c r="AD110" s="916"/>
      <c r="AE110" s="917"/>
      <c r="AF110" s="918">
        <v>949381</v>
      </c>
      <c r="AG110" s="916"/>
      <c r="AH110" s="916"/>
      <c r="AI110" s="916"/>
      <c r="AJ110" s="917"/>
      <c r="AK110" s="918">
        <v>932512</v>
      </c>
      <c r="AL110" s="916"/>
      <c r="AM110" s="916"/>
      <c r="AN110" s="916"/>
      <c r="AO110" s="917"/>
      <c r="AP110" s="919">
        <v>24.4</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10369940</v>
      </c>
      <c r="BR110" s="863"/>
      <c r="BS110" s="863"/>
      <c r="BT110" s="863"/>
      <c r="BU110" s="863"/>
      <c r="BV110" s="863">
        <v>11398835</v>
      </c>
      <c r="BW110" s="863"/>
      <c r="BX110" s="863"/>
      <c r="BY110" s="863"/>
      <c r="BZ110" s="863"/>
      <c r="CA110" s="863">
        <v>11996706</v>
      </c>
      <c r="CB110" s="863"/>
      <c r="CC110" s="863"/>
      <c r="CD110" s="863"/>
      <c r="CE110" s="863"/>
      <c r="CF110" s="887">
        <v>314.2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130986</v>
      </c>
      <c r="BR111" s="835"/>
      <c r="BS111" s="835"/>
      <c r="BT111" s="835"/>
      <c r="BU111" s="835"/>
      <c r="BV111" s="835">
        <v>111837</v>
      </c>
      <c r="BW111" s="835"/>
      <c r="BX111" s="835"/>
      <c r="BY111" s="835"/>
      <c r="BZ111" s="835"/>
      <c r="CA111" s="835">
        <v>97315</v>
      </c>
      <c r="CB111" s="835"/>
      <c r="CC111" s="835"/>
      <c r="CD111" s="835"/>
      <c r="CE111" s="835"/>
      <c r="CF111" s="896">
        <v>2.5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4254655</v>
      </c>
      <c r="BR112" s="835"/>
      <c r="BS112" s="835"/>
      <c r="BT112" s="835"/>
      <c r="BU112" s="835"/>
      <c r="BV112" s="835">
        <v>3908158</v>
      </c>
      <c r="BW112" s="835"/>
      <c r="BX112" s="835"/>
      <c r="BY112" s="835"/>
      <c r="BZ112" s="835"/>
      <c r="CA112" s="835">
        <v>3551372</v>
      </c>
      <c r="CB112" s="835"/>
      <c r="CC112" s="835"/>
      <c r="CD112" s="835"/>
      <c r="CE112" s="835"/>
      <c r="CF112" s="896">
        <v>93</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485319</v>
      </c>
      <c r="AB113" s="944"/>
      <c r="AC113" s="944"/>
      <c r="AD113" s="944"/>
      <c r="AE113" s="945"/>
      <c r="AF113" s="946">
        <v>443868</v>
      </c>
      <c r="AG113" s="944"/>
      <c r="AH113" s="944"/>
      <c r="AI113" s="944"/>
      <c r="AJ113" s="945"/>
      <c r="AK113" s="946">
        <v>432079</v>
      </c>
      <c r="AL113" s="944"/>
      <c r="AM113" s="944"/>
      <c r="AN113" s="944"/>
      <c r="AO113" s="945"/>
      <c r="AP113" s="947">
        <v>11.3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123988</v>
      </c>
      <c r="DH113" s="798"/>
      <c r="DI113" s="798"/>
      <c r="DJ113" s="798"/>
      <c r="DK113" s="799"/>
      <c r="DL113" s="800">
        <v>107792</v>
      </c>
      <c r="DM113" s="798"/>
      <c r="DN113" s="798"/>
      <c r="DO113" s="798"/>
      <c r="DP113" s="799"/>
      <c r="DQ113" s="800">
        <v>95284</v>
      </c>
      <c r="DR113" s="798"/>
      <c r="DS113" s="798"/>
      <c r="DT113" s="798"/>
      <c r="DU113" s="799"/>
      <c r="DV113" s="845">
        <v>2.5</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1238006</v>
      </c>
      <c r="BR114" s="835"/>
      <c r="BS114" s="835"/>
      <c r="BT114" s="835"/>
      <c r="BU114" s="835"/>
      <c r="BV114" s="835">
        <v>814566</v>
      </c>
      <c r="BW114" s="835"/>
      <c r="BX114" s="835"/>
      <c r="BY114" s="835"/>
      <c r="BZ114" s="835"/>
      <c r="CA114" s="835">
        <v>778565</v>
      </c>
      <c r="CB114" s="835"/>
      <c r="CC114" s="835"/>
      <c r="CD114" s="835"/>
      <c r="CE114" s="835"/>
      <c r="CF114" s="896">
        <v>20.399999999999999</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1487771</v>
      </c>
      <c r="AB117" s="930"/>
      <c r="AC117" s="930"/>
      <c r="AD117" s="930"/>
      <c r="AE117" s="931"/>
      <c r="AF117" s="932">
        <v>1393249</v>
      </c>
      <c r="AG117" s="930"/>
      <c r="AH117" s="930"/>
      <c r="AI117" s="930"/>
      <c r="AJ117" s="931"/>
      <c r="AK117" s="932">
        <v>1364591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15993587</v>
      </c>
      <c r="BR119" s="866"/>
      <c r="BS119" s="866"/>
      <c r="BT119" s="866"/>
      <c r="BU119" s="866"/>
      <c r="BV119" s="866">
        <v>16233396</v>
      </c>
      <c r="BW119" s="866"/>
      <c r="BX119" s="866"/>
      <c r="BY119" s="866"/>
      <c r="BZ119" s="866"/>
      <c r="CA119" s="866">
        <v>16423958</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6998</v>
      </c>
      <c r="DH119" s="781"/>
      <c r="DI119" s="781"/>
      <c r="DJ119" s="781"/>
      <c r="DK119" s="782"/>
      <c r="DL119" s="783">
        <v>4045</v>
      </c>
      <c r="DM119" s="781"/>
      <c r="DN119" s="781"/>
      <c r="DO119" s="781"/>
      <c r="DP119" s="782"/>
      <c r="DQ119" s="783">
        <v>2031</v>
      </c>
      <c r="DR119" s="781"/>
      <c r="DS119" s="781"/>
      <c r="DT119" s="781"/>
      <c r="DU119" s="782"/>
      <c r="DV119" s="869">
        <v>0.1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3546318</v>
      </c>
      <c r="BR120" s="863"/>
      <c r="BS120" s="863"/>
      <c r="BT120" s="863"/>
      <c r="BU120" s="863"/>
      <c r="BV120" s="863">
        <v>3765119</v>
      </c>
      <c r="BW120" s="863"/>
      <c r="BX120" s="863"/>
      <c r="BY120" s="863"/>
      <c r="BZ120" s="863"/>
      <c r="CA120" s="863">
        <v>4063464</v>
      </c>
      <c r="CB120" s="863"/>
      <c r="CC120" s="863"/>
      <c r="CD120" s="863"/>
      <c r="CE120" s="863"/>
      <c r="CF120" s="887">
        <v>106.4</v>
      </c>
      <c r="CG120" s="888"/>
      <c r="CH120" s="888"/>
      <c r="CI120" s="888"/>
      <c r="CJ120" s="888"/>
      <c r="CK120" s="889" t="s">
        <v>440</v>
      </c>
      <c r="CL120" s="873"/>
      <c r="CM120" s="873"/>
      <c r="CN120" s="873"/>
      <c r="CO120" s="874"/>
      <c r="CP120" s="893" t="s">
        <v>441</v>
      </c>
      <c r="CQ120" s="894"/>
      <c r="CR120" s="894"/>
      <c r="CS120" s="894"/>
      <c r="CT120" s="894"/>
      <c r="CU120" s="894"/>
      <c r="CV120" s="894"/>
      <c r="CW120" s="894"/>
      <c r="CX120" s="894"/>
      <c r="CY120" s="894"/>
      <c r="CZ120" s="894"/>
      <c r="DA120" s="894"/>
      <c r="DB120" s="894"/>
      <c r="DC120" s="894"/>
      <c r="DD120" s="894"/>
      <c r="DE120" s="894"/>
      <c r="DF120" s="895"/>
      <c r="DG120" s="882">
        <v>2053700</v>
      </c>
      <c r="DH120" s="863"/>
      <c r="DI120" s="863"/>
      <c r="DJ120" s="863"/>
      <c r="DK120" s="863"/>
      <c r="DL120" s="863">
        <v>1887706</v>
      </c>
      <c r="DM120" s="863"/>
      <c r="DN120" s="863"/>
      <c r="DO120" s="863"/>
      <c r="DP120" s="863"/>
      <c r="DQ120" s="863">
        <v>1696315</v>
      </c>
      <c r="DR120" s="863"/>
      <c r="DS120" s="863"/>
      <c r="DT120" s="863"/>
      <c r="DU120" s="863"/>
      <c r="DV120" s="864">
        <v>44.4</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63810</v>
      </c>
      <c r="BR121" s="835"/>
      <c r="BS121" s="835"/>
      <c r="BT121" s="835"/>
      <c r="BU121" s="835"/>
      <c r="BV121" s="835">
        <v>48042</v>
      </c>
      <c r="BW121" s="835"/>
      <c r="BX121" s="835"/>
      <c r="BY121" s="835"/>
      <c r="BZ121" s="835"/>
      <c r="CA121" s="835">
        <v>36056</v>
      </c>
      <c r="CB121" s="835"/>
      <c r="CC121" s="835"/>
      <c r="CD121" s="835"/>
      <c r="CE121" s="835"/>
      <c r="CF121" s="896">
        <v>0.9</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v>726704</v>
      </c>
      <c r="DH121" s="835"/>
      <c r="DI121" s="835"/>
      <c r="DJ121" s="835"/>
      <c r="DK121" s="835"/>
      <c r="DL121" s="835">
        <v>685096</v>
      </c>
      <c r="DM121" s="835"/>
      <c r="DN121" s="835"/>
      <c r="DO121" s="835"/>
      <c r="DP121" s="835"/>
      <c r="DQ121" s="835">
        <v>643314</v>
      </c>
      <c r="DR121" s="835"/>
      <c r="DS121" s="835"/>
      <c r="DT121" s="835"/>
      <c r="DU121" s="835"/>
      <c r="DV121" s="812">
        <v>16.8</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8588643</v>
      </c>
      <c r="BR122" s="866"/>
      <c r="BS122" s="866"/>
      <c r="BT122" s="866"/>
      <c r="BU122" s="866"/>
      <c r="BV122" s="866">
        <v>9133165</v>
      </c>
      <c r="BW122" s="866"/>
      <c r="BX122" s="866"/>
      <c r="BY122" s="866"/>
      <c r="BZ122" s="866"/>
      <c r="CA122" s="866">
        <v>9460047</v>
      </c>
      <c r="CB122" s="866"/>
      <c r="CC122" s="866"/>
      <c r="CD122" s="866"/>
      <c r="CE122" s="866"/>
      <c r="CF122" s="867">
        <v>247.7</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v>751172</v>
      </c>
      <c r="DH122" s="835"/>
      <c r="DI122" s="835"/>
      <c r="DJ122" s="835"/>
      <c r="DK122" s="835"/>
      <c r="DL122" s="835">
        <v>684669</v>
      </c>
      <c r="DM122" s="835"/>
      <c r="DN122" s="835"/>
      <c r="DO122" s="835"/>
      <c r="DP122" s="835"/>
      <c r="DQ122" s="835">
        <v>619721</v>
      </c>
      <c r="DR122" s="835"/>
      <c r="DS122" s="835"/>
      <c r="DT122" s="835"/>
      <c r="DU122" s="835"/>
      <c r="DV122" s="812">
        <v>16.2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12198771</v>
      </c>
      <c r="BR123" s="854"/>
      <c r="BS123" s="854"/>
      <c r="BT123" s="854"/>
      <c r="BU123" s="854"/>
      <c r="BV123" s="854">
        <v>12946326</v>
      </c>
      <c r="BW123" s="854"/>
      <c r="BX123" s="854"/>
      <c r="BY123" s="854"/>
      <c r="BZ123" s="854"/>
      <c r="CA123" s="854">
        <v>13559567</v>
      </c>
      <c r="CB123" s="854"/>
      <c r="CC123" s="854"/>
      <c r="CD123" s="854"/>
      <c r="CE123" s="854"/>
      <c r="CF123" s="764"/>
      <c r="CG123" s="765"/>
      <c r="CH123" s="765"/>
      <c r="CI123" s="765"/>
      <c r="CJ123" s="855"/>
      <c r="CK123" s="890"/>
      <c r="CL123" s="876"/>
      <c r="CM123" s="876"/>
      <c r="CN123" s="876"/>
      <c r="CO123" s="877"/>
      <c r="CP123" s="856" t="s">
        <v>448</v>
      </c>
      <c r="CQ123" s="857"/>
      <c r="CR123" s="857"/>
      <c r="CS123" s="857"/>
      <c r="CT123" s="857"/>
      <c r="CU123" s="857"/>
      <c r="CV123" s="857"/>
      <c r="CW123" s="857"/>
      <c r="CX123" s="857"/>
      <c r="CY123" s="857"/>
      <c r="CZ123" s="857"/>
      <c r="DA123" s="857"/>
      <c r="DB123" s="857"/>
      <c r="DC123" s="857"/>
      <c r="DD123" s="857"/>
      <c r="DE123" s="857"/>
      <c r="DF123" s="858"/>
      <c r="DG123" s="797">
        <v>723079</v>
      </c>
      <c r="DH123" s="798"/>
      <c r="DI123" s="798"/>
      <c r="DJ123" s="798"/>
      <c r="DK123" s="799"/>
      <c r="DL123" s="800">
        <v>650687</v>
      </c>
      <c r="DM123" s="798"/>
      <c r="DN123" s="798"/>
      <c r="DO123" s="798"/>
      <c r="DP123" s="799"/>
      <c r="DQ123" s="800">
        <v>592022</v>
      </c>
      <c r="DR123" s="798"/>
      <c r="DS123" s="798"/>
      <c r="DT123" s="798"/>
      <c r="DU123" s="799"/>
      <c r="DV123" s="845">
        <v>15.5</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92.8</v>
      </c>
      <c r="BR124" s="852"/>
      <c r="BS124" s="852"/>
      <c r="BT124" s="852"/>
      <c r="BU124" s="852"/>
      <c r="BV124" s="852">
        <v>81.5</v>
      </c>
      <c r="BW124" s="852"/>
      <c r="BX124" s="852"/>
      <c r="BY124" s="852"/>
      <c r="BZ124" s="852"/>
      <c r="CA124" s="852">
        <v>75</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20626</v>
      </c>
      <c r="AB128" s="819"/>
      <c r="AC128" s="819"/>
      <c r="AD128" s="819"/>
      <c r="AE128" s="820"/>
      <c r="AF128" s="821">
        <v>16958</v>
      </c>
      <c r="AG128" s="819"/>
      <c r="AH128" s="819"/>
      <c r="AI128" s="819"/>
      <c r="AJ128" s="820"/>
      <c r="AK128" s="821">
        <v>12768</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5101582</v>
      </c>
      <c r="AB129" s="798"/>
      <c r="AC129" s="798"/>
      <c r="AD129" s="798"/>
      <c r="AE129" s="799"/>
      <c r="AF129" s="800">
        <v>5001484</v>
      </c>
      <c r="AG129" s="798"/>
      <c r="AH129" s="798"/>
      <c r="AI129" s="798"/>
      <c r="AJ129" s="799"/>
      <c r="AK129" s="800">
        <v>4914497</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1014012</v>
      </c>
      <c r="AB130" s="798"/>
      <c r="AC130" s="798"/>
      <c r="AD130" s="798"/>
      <c r="AE130" s="799"/>
      <c r="AF130" s="800">
        <v>968272</v>
      </c>
      <c r="AG130" s="798"/>
      <c r="AH130" s="798"/>
      <c r="AI130" s="798"/>
      <c r="AJ130" s="799"/>
      <c r="AK130" s="800">
        <v>1095781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4087570</v>
      </c>
      <c r="AB131" s="781"/>
      <c r="AC131" s="781"/>
      <c r="AD131" s="781"/>
      <c r="AE131" s="782"/>
      <c r="AF131" s="783">
        <v>4033212</v>
      </c>
      <c r="AG131" s="781"/>
      <c r="AH131" s="781"/>
      <c r="AI131" s="781"/>
      <c r="AJ131" s="782"/>
      <c r="AK131" s="783">
        <v>3818716</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75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11.085632779999999</v>
      </c>
      <c r="AB132" s="761"/>
      <c r="AC132" s="761"/>
      <c r="AD132" s="761"/>
      <c r="AE132" s="762"/>
      <c r="AF132" s="763">
        <v>10.11647788</v>
      </c>
      <c r="AG132" s="761"/>
      <c r="AH132" s="761"/>
      <c r="AI132" s="761"/>
      <c r="AJ132" s="762"/>
      <c r="AK132" s="763">
        <v>6.7049238539999996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11.4</v>
      </c>
      <c r="AB133" s="740"/>
      <c r="AC133" s="740"/>
      <c r="AD133" s="740"/>
      <c r="AE133" s="741"/>
      <c r="AF133" s="739">
        <v>10.8</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1307236</v>
      </c>
      <c r="L9" s="266">
        <v>196577</v>
      </c>
      <c r="M9" s="267">
        <v>115876</v>
      </c>
      <c r="N9" s="268">
        <v>69.599999999999994</v>
      </c>
    </row>
    <row r="10" spans="1:16" x14ac:dyDescent="0.15">
      <c r="A10" s="250"/>
      <c r="B10" s="246"/>
      <c r="C10" s="246"/>
      <c r="D10" s="246"/>
      <c r="E10" s="246"/>
      <c r="F10" s="246"/>
      <c r="G10" s="1166" t="s">
        <v>482</v>
      </c>
      <c r="H10" s="1167"/>
      <c r="I10" s="1167"/>
      <c r="J10" s="1168"/>
      <c r="K10" s="269">
        <v>124332</v>
      </c>
      <c r="L10" s="270">
        <v>18697</v>
      </c>
      <c r="M10" s="271">
        <v>10922</v>
      </c>
      <c r="N10" s="272">
        <v>71.2</v>
      </c>
    </row>
    <row r="11" spans="1:16" ht="13.5" customHeight="1" x14ac:dyDescent="0.15">
      <c r="A11" s="250"/>
      <c r="B11" s="246"/>
      <c r="C11" s="246"/>
      <c r="D11" s="246"/>
      <c r="E11" s="246"/>
      <c r="F11" s="246"/>
      <c r="G11" s="1166" t="s">
        <v>483</v>
      </c>
      <c r="H11" s="1167"/>
      <c r="I11" s="1167"/>
      <c r="J11" s="1168"/>
      <c r="K11" s="269">
        <v>50789</v>
      </c>
      <c r="L11" s="270">
        <v>7637</v>
      </c>
      <c r="M11" s="271">
        <v>18462</v>
      </c>
      <c r="N11" s="272">
        <v>-58.6</v>
      </c>
    </row>
    <row r="12" spans="1:16" ht="13.5" customHeight="1" x14ac:dyDescent="0.15">
      <c r="A12" s="250"/>
      <c r="B12" s="246"/>
      <c r="C12" s="246"/>
      <c r="D12" s="246"/>
      <c r="E12" s="246"/>
      <c r="F12" s="246"/>
      <c r="G12" s="1166" t="s">
        <v>484</v>
      </c>
      <c r="H12" s="1167"/>
      <c r="I12" s="1167"/>
      <c r="J12" s="1168"/>
      <c r="K12" s="269" t="s">
        <v>485</v>
      </c>
      <c r="L12" s="270" t="s">
        <v>485</v>
      </c>
      <c r="M12" s="271">
        <v>746</v>
      </c>
      <c r="N12" s="272" t="s">
        <v>485</v>
      </c>
    </row>
    <row r="13" spans="1:16" ht="13.5" customHeight="1" x14ac:dyDescent="0.15">
      <c r="A13" s="250"/>
      <c r="B13" s="246"/>
      <c r="C13" s="246"/>
      <c r="D13" s="246"/>
      <c r="E13" s="246"/>
      <c r="F13" s="246"/>
      <c r="G13" s="1166" t="s">
        <v>486</v>
      </c>
      <c r="H13" s="1167"/>
      <c r="I13" s="1167"/>
      <c r="J13" s="1168"/>
      <c r="K13" s="269" t="s">
        <v>485</v>
      </c>
      <c r="L13" s="270" t="s">
        <v>485</v>
      </c>
      <c r="M13" s="271" t="s">
        <v>485</v>
      </c>
      <c r="N13" s="272" t="s">
        <v>485</v>
      </c>
    </row>
    <row r="14" spans="1:16" ht="13.5" customHeight="1" x14ac:dyDescent="0.15">
      <c r="A14" s="250"/>
      <c r="B14" s="246"/>
      <c r="C14" s="246"/>
      <c r="D14" s="246"/>
      <c r="E14" s="246"/>
      <c r="F14" s="246"/>
      <c r="G14" s="1166" t="s">
        <v>487</v>
      </c>
      <c r="H14" s="1167"/>
      <c r="I14" s="1167"/>
      <c r="J14" s="1168"/>
      <c r="K14" s="269">
        <v>75891</v>
      </c>
      <c r="L14" s="270">
        <v>11412</v>
      </c>
      <c r="M14" s="271">
        <v>5201</v>
      </c>
      <c r="N14" s="272">
        <v>119.4</v>
      </c>
    </row>
    <row r="15" spans="1:16" ht="13.5" customHeight="1" x14ac:dyDescent="0.15">
      <c r="A15" s="250"/>
      <c r="B15" s="246"/>
      <c r="C15" s="246"/>
      <c r="D15" s="246"/>
      <c r="E15" s="246"/>
      <c r="F15" s="246"/>
      <c r="G15" s="1166" t="s">
        <v>488</v>
      </c>
      <c r="H15" s="1167"/>
      <c r="I15" s="1167"/>
      <c r="J15" s="1168"/>
      <c r="K15" s="269" t="s">
        <v>485</v>
      </c>
      <c r="L15" s="270" t="s">
        <v>485</v>
      </c>
      <c r="M15" s="271">
        <v>2624</v>
      </c>
      <c r="N15" s="272" t="s">
        <v>485</v>
      </c>
    </row>
    <row r="16" spans="1:16" x14ac:dyDescent="0.15">
      <c r="A16" s="250"/>
      <c r="B16" s="246"/>
      <c r="C16" s="246"/>
      <c r="D16" s="246"/>
      <c r="E16" s="246"/>
      <c r="F16" s="246"/>
      <c r="G16" s="1169" t="s">
        <v>489</v>
      </c>
      <c r="H16" s="1170"/>
      <c r="I16" s="1170"/>
      <c r="J16" s="1171"/>
      <c r="K16" s="270">
        <v>-164105</v>
      </c>
      <c r="L16" s="270">
        <v>-24677</v>
      </c>
      <c r="M16" s="271">
        <v>-12273</v>
      </c>
      <c r="N16" s="272">
        <v>101.1</v>
      </c>
    </row>
    <row r="17" spans="1:16" x14ac:dyDescent="0.15">
      <c r="A17" s="250"/>
      <c r="B17" s="246"/>
      <c r="C17" s="246"/>
      <c r="D17" s="246"/>
      <c r="E17" s="246"/>
      <c r="F17" s="246"/>
      <c r="G17" s="1169" t="s">
        <v>171</v>
      </c>
      <c r="H17" s="1170"/>
      <c r="I17" s="1170"/>
      <c r="J17" s="1171"/>
      <c r="K17" s="270">
        <v>1394143</v>
      </c>
      <c r="L17" s="270">
        <v>209646</v>
      </c>
      <c r="M17" s="271">
        <v>141557</v>
      </c>
      <c r="N17" s="272">
        <v>48.1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23.01</v>
      </c>
      <c r="L21" s="283">
        <v>13.44</v>
      </c>
      <c r="M21" s="284">
        <v>9.57</v>
      </c>
      <c r="N21" s="251"/>
      <c r="O21" s="285"/>
      <c r="P21" s="281"/>
    </row>
    <row r="22" spans="1:16" s="286" customFormat="1" x14ac:dyDescent="0.15">
      <c r="A22" s="281"/>
      <c r="B22" s="251"/>
      <c r="C22" s="251"/>
      <c r="D22" s="251"/>
      <c r="E22" s="251"/>
      <c r="F22" s="251"/>
      <c r="G22" s="1163" t="s">
        <v>495</v>
      </c>
      <c r="H22" s="1164"/>
      <c r="I22" s="1164"/>
      <c r="J22" s="1165"/>
      <c r="K22" s="287">
        <v>96.4</v>
      </c>
      <c r="L22" s="288">
        <v>94.9</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932512</v>
      </c>
      <c r="L32" s="296">
        <v>140227</v>
      </c>
      <c r="M32" s="297">
        <v>70006</v>
      </c>
      <c r="N32" s="298">
        <v>100.3</v>
      </c>
    </row>
    <row r="33" spans="1:16" ht="13.5" customHeight="1" x14ac:dyDescent="0.15">
      <c r="A33" s="250"/>
      <c r="B33" s="246"/>
      <c r="C33" s="246"/>
      <c r="D33" s="246"/>
      <c r="E33" s="246"/>
      <c r="F33" s="246"/>
      <c r="G33" s="1154" t="s">
        <v>500</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501</v>
      </c>
      <c r="H34" s="1155"/>
      <c r="I34" s="1155"/>
      <c r="J34" s="1156"/>
      <c r="K34" s="296" t="s">
        <v>485</v>
      </c>
      <c r="L34" s="296" t="s">
        <v>485</v>
      </c>
      <c r="M34" s="297">
        <v>1</v>
      </c>
      <c r="N34" s="298" t="s">
        <v>485</v>
      </c>
    </row>
    <row r="35" spans="1:16" ht="27" customHeight="1" x14ac:dyDescent="0.15">
      <c r="A35" s="250"/>
      <c r="B35" s="246"/>
      <c r="C35" s="246"/>
      <c r="D35" s="246"/>
      <c r="E35" s="246"/>
      <c r="F35" s="246"/>
      <c r="G35" s="1154" t="s">
        <v>502</v>
      </c>
      <c r="H35" s="1155"/>
      <c r="I35" s="1155"/>
      <c r="J35" s="1156"/>
      <c r="K35" s="296">
        <v>432079</v>
      </c>
      <c r="L35" s="296">
        <v>64974</v>
      </c>
      <c r="M35" s="297">
        <v>19095</v>
      </c>
      <c r="N35" s="298">
        <v>240.3</v>
      </c>
    </row>
    <row r="36" spans="1:16" ht="27" customHeight="1" x14ac:dyDescent="0.15">
      <c r="A36" s="250"/>
      <c r="B36" s="246"/>
      <c r="C36" s="246"/>
      <c r="D36" s="246"/>
      <c r="E36" s="246"/>
      <c r="F36" s="246"/>
      <c r="G36" s="1154" t="s">
        <v>503</v>
      </c>
      <c r="H36" s="1155"/>
      <c r="I36" s="1155"/>
      <c r="J36" s="1156"/>
      <c r="K36" s="296" t="s">
        <v>485</v>
      </c>
      <c r="L36" s="296" t="s">
        <v>485</v>
      </c>
      <c r="M36" s="297">
        <v>5066</v>
      </c>
      <c r="N36" s="298" t="s">
        <v>485</v>
      </c>
    </row>
    <row r="37" spans="1:16" ht="13.5" customHeight="1" x14ac:dyDescent="0.15">
      <c r="A37" s="250"/>
      <c r="B37" s="246"/>
      <c r="C37" s="246"/>
      <c r="D37" s="246"/>
      <c r="E37" s="246"/>
      <c r="F37" s="246"/>
      <c r="G37" s="1154" t="s">
        <v>504</v>
      </c>
      <c r="H37" s="1155"/>
      <c r="I37" s="1155"/>
      <c r="J37" s="1156"/>
      <c r="K37" s="296" t="s">
        <v>485</v>
      </c>
      <c r="L37" s="296" t="s">
        <v>485</v>
      </c>
      <c r="M37" s="297">
        <v>1361</v>
      </c>
      <c r="N37" s="298" t="s">
        <v>485</v>
      </c>
    </row>
    <row r="38" spans="1:16" ht="27" customHeight="1" x14ac:dyDescent="0.15">
      <c r="A38" s="250"/>
      <c r="B38" s="246"/>
      <c r="C38" s="246"/>
      <c r="D38" s="246"/>
      <c r="E38" s="246"/>
      <c r="F38" s="246"/>
      <c r="G38" s="1157" t="s">
        <v>505</v>
      </c>
      <c r="H38" s="1158"/>
      <c r="I38" s="1158"/>
      <c r="J38" s="1159"/>
      <c r="K38" s="299" t="s">
        <v>485</v>
      </c>
      <c r="L38" s="299" t="s">
        <v>485</v>
      </c>
      <c r="M38" s="300">
        <v>15</v>
      </c>
      <c r="N38" s="301" t="s">
        <v>485</v>
      </c>
      <c r="O38" s="295"/>
    </row>
    <row r="39" spans="1:16" x14ac:dyDescent="0.15">
      <c r="A39" s="250"/>
      <c r="B39" s="246"/>
      <c r="C39" s="246"/>
      <c r="D39" s="246"/>
      <c r="E39" s="246"/>
      <c r="F39" s="246"/>
      <c r="G39" s="1157" t="s">
        <v>506</v>
      </c>
      <c r="H39" s="1158"/>
      <c r="I39" s="1158"/>
      <c r="J39" s="1159"/>
      <c r="K39" s="302">
        <v>-12768</v>
      </c>
      <c r="L39" s="302">
        <v>-1920</v>
      </c>
      <c r="M39" s="303">
        <v>-2978</v>
      </c>
      <c r="N39" s="304">
        <v>-35.5</v>
      </c>
      <c r="O39" s="295"/>
    </row>
    <row r="40" spans="1:16" ht="27" customHeight="1" x14ac:dyDescent="0.15">
      <c r="A40" s="250"/>
      <c r="B40" s="246"/>
      <c r="C40" s="246"/>
      <c r="D40" s="246"/>
      <c r="E40" s="246"/>
      <c r="F40" s="246"/>
      <c r="G40" s="1154" t="s">
        <v>507</v>
      </c>
      <c r="H40" s="1155"/>
      <c r="I40" s="1155"/>
      <c r="J40" s="1156"/>
      <c r="K40" s="302">
        <v>-1095781</v>
      </c>
      <c r="L40" s="302">
        <v>-164779</v>
      </c>
      <c r="M40" s="303">
        <v>-63538</v>
      </c>
      <c r="N40" s="304">
        <v>159.30000000000001</v>
      </c>
      <c r="O40" s="295"/>
    </row>
    <row r="41" spans="1:16" x14ac:dyDescent="0.15">
      <c r="A41" s="250"/>
      <c r="B41" s="246"/>
      <c r="C41" s="246"/>
      <c r="D41" s="246"/>
      <c r="E41" s="246"/>
      <c r="F41" s="246"/>
      <c r="G41" s="1160" t="s">
        <v>282</v>
      </c>
      <c r="H41" s="1161"/>
      <c r="I41" s="1161"/>
      <c r="J41" s="1162"/>
      <c r="K41" s="296">
        <v>256042</v>
      </c>
      <c r="L41" s="302">
        <v>38503</v>
      </c>
      <c r="M41" s="303">
        <v>29028</v>
      </c>
      <c r="N41" s="304">
        <v>32.6</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710381</v>
      </c>
      <c r="J51" s="322">
        <v>98119</v>
      </c>
      <c r="K51" s="323">
        <v>7</v>
      </c>
      <c r="L51" s="324">
        <v>94828</v>
      </c>
      <c r="M51" s="325">
        <v>3.1</v>
      </c>
      <c r="N51" s="326">
        <v>3.9</v>
      </c>
    </row>
    <row r="52" spans="1:14" x14ac:dyDescent="0.15">
      <c r="A52" s="250"/>
      <c r="B52" s="246"/>
      <c r="C52" s="246"/>
      <c r="D52" s="246"/>
      <c r="E52" s="246"/>
      <c r="F52" s="246"/>
      <c r="G52" s="327"/>
      <c r="H52" s="328" t="s">
        <v>518</v>
      </c>
      <c r="I52" s="329">
        <v>404880</v>
      </c>
      <c r="J52" s="330">
        <v>55923</v>
      </c>
      <c r="K52" s="331">
        <v>33.299999999999997</v>
      </c>
      <c r="L52" s="332">
        <v>55133</v>
      </c>
      <c r="M52" s="333">
        <v>4.9000000000000004</v>
      </c>
      <c r="N52" s="334">
        <v>28.4</v>
      </c>
    </row>
    <row r="53" spans="1:14" x14ac:dyDescent="0.15">
      <c r="A53" s="250"/>
      <c r="B53" s="246"/>
      <c r="C53" s="246"/>
      <c r="D53" s="246"/>
      <c r="E53" s="246"/>
      <c r="F53" s="246"/>
      <c r="G53" s="312" t="s">
        <v>519</v>
      </c>
      <c r="H53" s="313"/>
      <c r="I53" s="321">
        <v>1089205</v>
      </c>
      <c r="J53" s="322">
        <v>152978</v>
      </c>
      <c r="K53" s="323">
        <v>55.9</v>
      </c>
      <c r="L53" s="324">
        <v>119674</v>
      </c>
      <c r="M53" s="325">
        <v>26.2</v>
      </c>
      <c r="N53" s="326">
        <v>29.7</v>
      </c>
    </row>
    <row r="54" spans="1:14" x14ac:dyDescent="0.15">
      <c r="A54" s="250"/>
      <c r="B54" s="246"/>
      <c r="C54" s="246"/>
      <c r="D54" s="246"/>
      <c r="E54" s="246"/>
      <c r="F54" s="246"/>
      <c r="G54" s="327"/>
      <c r="H54" s="328" t="s">
        <v>518</v>
      </c>
      <c r="I54" s="329">
        <v>628879</v>
      </c>
      <c r="J54" s="330">
        <v>88326</v>
      </c>
      <c r="K54" s="331">
        <v>57.9</v>
      </c>
      <c r="L54" s="332">
        <v>57803</v>
      </c>
      <c r="M54" s="333">
        <v>4.8</v>
      </c>
      <c r="N54" s="334">
        <v>53.1</v>
      </c>
    </row>
    <row r="55" spans="1:14" x14ac:dyDescent="0.15">
      <c r="A55" s="250"/>
      <c r="B55" s="246"/>
      <c r="C55" s="246"/>
      <c r="D55" s="246"/>
      <c r="E55" s="246"/>
      <c r="F55" s="246"/>
      <c r="G55" s="312" t="s">
        <v>520</v>
      </c>
      <c r="H55" s="313"/>
      <c r="I55" s="321">
        <v>1411058</v>
      </c>
      <c r="J55" s="322">
        <v>203498</v>
      </c>
      <c r="K55" s="323">
        <v>33</v>
      </c>
      <c r="L55" s="324">
        <v>119685</v>
      </c>
      <c r="M55" s="325">
        <v>0</v>
      </c>
      <c r="N55" s="326">
        <v>33</v>
      </c>
    </row>
    <row r="56" spans="1:14" x14ac:dyDescent="0.15">
      <c r="A56" s="250"/>
      <c r="B56" s="246"/>
      <c r="C56" s="246"/>
      <c r="D56" s="246"/>
      <c r="E56" s="246"/>
      <c r="F56" s="246"/>
      <c r="G56" s="327"/>
      <c r="H56" s="328" t="s">
        <v>518</v>
      </c>
      <c r="I56" s="329">
        <v>756330</v>
      </c>
      <c r="J56" s="330">
        <v>109076</v>
      </c>
      <c r="K56" s="331">
        <v>23.5</v>
      </c>
      <c r="L56" s="332">
        <v>68464</v>
      </c>
      <c r="M56" s="333">
        <v>18.399999999999999</v>
      </c>
      <c r="N56" s="334">
        <v>5.0999999999999996</v>
      </c>
    </row>
    <row r="57" spans="1:14" x14ac:dyDescent="0.15">
      <c r="A57" s="250"/>
      <c r="B57" s="246"/>
      <c r="C57" s="246"/>
      <c r="D57" s="246"/>
      <c r="E57" s="246"/>
      <c r="F57" s="246"/>
      <c r="G57" s="312" t="s">
        <v>521</v>
      </c>
      <c r="H57" s="313"/>
      <c r="I57" s="321">
        <v>2445398</v>
      </c>
      <c r="J57" s="322">
        <v>359248</v>
      </c>
      <c r="K57" s="323">
        <v>76.5</v>
      </c>
      <c r="L57" s="324">
        <v>109920</v>
      </c>
      <c r="M57" s="325">
        <v>-8.1999999999999993</v>
      </c>
      <c r="N57" s="326">
        <v>84.7</v>
      </c>
    </row>
    <row r="58" spans="1:14" x14ac:dyDescent="0.15">
      <c r="A58" s="250"/>
      <c r="B58" s="246"/>
      <c r="C58" s="246"/>
      <c r="D58" s="246"/>
      <c r="E58" s="246"/>
      <c r="F58" s="246"/>
      <c r="G58" s="327"/>
      <c r="H58" s="328" t="s">
        <v>518</v>
      </c>
      <c r="I58" s="329">
        <v>464931</v>
      </c>
      <c r="J58" s="330">
        <v>68302</v>
      </c>
      <c r="K58" s="331">
        <v>-37.4</v>
      </c>
      <c r="L58" s="332">
        <v>62739</v>
      </c>
      <c r="M58" s="333">
        <v>-8.4</v>
      </c>
      <c r="N58" s="334">
        <v>-29</v>
      </c>
    </row>
    <row r="59" spans="1:14" x14ac:dyDescent="0.15">
      <c r="A59" s="250"/>
      <c r="B59" s="246"/>
      <c r="C59" s="246"/>
      <c r="D59" s="246"/>
      <c r="E59" s="246"/>
      <c r="F59" s="246"/>
      <c r="G59" s="312" t="s">
        <v>522</v>
      </c>
      <c r="H59" s="313"/>
      <c r="I59" s="321">
        <v>1686243</v>
      </c>
      <c r="J59" s="322">
        <v>253570</v>
      </c>
      <c r="K59" s="323">
        <v>-29.4</v>
      </c>
      <c r="L59" s="324">
        <v>119882</v>
      </c>
      <c r="M59" s="325">
        <v>9.1</v>
      </c>
      <c r="N59" s="326">
        <v>-38.5</v>
      </c>
    </row>
    <row r="60" spans="1:14" x14ac:dyDescent="0.15">
      <c r="A60" s="250"/>
      <c r="B60" s="246"/>
      <c r="C60" s="246"/>
      <c r="D60" s="246"/>
      <c r="E60" s="246"/>
      <c r="F60" s="246"/>
      <c r="G60" s="327"/>
      <c r="H60" s="328" t="s">
        <v>518</v>
      </c>
      <c r="I60" s="335">
        <v>217514</v>
      </c>
      <c r="J60" s="330">
        <v>32709</v>
      </c>
      <c r="K60" s="331">
        <v>-52.1</v>
      </c>
      <c r="L60" s="332">
        <v>66481</v>
      </c>
      <c r="M60" s="333">
        <v>6</v>
      </c>
      <c r="N60" s="334">
        <v>-58.1</v>
      </c>
    </row>
    <row r="61" spans="1:14" x14ac:dyDescent="0.15">
      <c r="A61" s="250"/>
      <c r="B61" s="246"/>
      <c r="C61" s="246"/>
      <c r="D61" s="246"/>
      <c r="E61" s="246"/>
      <c r="F61" s="246"/>
      <c r="G61" s="312" t="s">
        <v>523</v>
      </c>
      <c r="H61" s="336"/>
      <c r="I61" s="337">
        <v>1468457</v>
      </c>
      <c r="J61" s="338">
        <v>213483</v>
      </c>
      <c r="K61" s="339">
        <v>28.6</v>
      </c>
      <c r="L61" s="340">
        <v>112798</v>
      </c>
      <c r="M61" s="341">
        <v>6</v>
      </c>
      <c r="N61" s="326">
        <v>22.6</v>
      </c>
    </row>
    <row r="62" spans="1:14" x14ac:dyDescent="0.15">
      <c r="A62" s="250"/>
      <c r="B62" s="246"/>
      <c r="C62" s="246"/>
      <c r="D62" s="246"/>
      <c r="E62" s="246"/>
      <c r="F62" s="246"/>
      <c r="G62" s="327"/>
      <c r="H62" s="328" t="s">
        <v>518</v>
      </c>
      <c r="I62" s="329">
        <v>494507</v>
      </c>
      <c r="J62" s="330">
        <v>70867</v>
      </c>
      <c r="K62" s="331">
        <v>5</v>
      </c>
      <c r="L62" s="332">
        <v>62124</v>
      </c>
      <c r="M62" s="333">
        <v>5.0999999999999996</v>
      </c>
      <c r="N62" s="334">
        <v>-0.1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37.01</v>
      </c>
      <c r="G47" s="12">
        <v>43.4</v>
      </c>
      <c r="H47" s="12">
        <v>48.29</v>
      </c>
      <c r="I47" s="12">
        <v>54.43</v>
      </c>
      <c r="J47" s="13">
        <v>60</v>
      </c>
    </row>
    <row r="48" spans="2:10" ht="57.75" customHeight="1" x14ac:dyDescent="0.15">
      <c r="B48" s="14"/>
      <c r="C48" s="1174" t="s">
        <v>4</v>
      </c>
      <c r="D48" s="1174"/>
      <c r="E48" s="1175"/>
      <c r="F48" s="15">
        <v>5.98</v>
      </c>
      <c r="G48" s="16">
        <v>7.02</v>
      </c>
      <c r="H48" s="16">
        <v>9.75</v>
      </c>
      <c r="I48" s="16">
        <v>8.91</v>
      </c>
      <c r="J48" s="17">
        <v>5.7</v>
      </c>
    </row>
    <row r="49" spans="2:10" ht="57.75" customHeight="1" thickBot="1" x14ac:dyDescent="0.2">
      <c r="B49" s="18"/>
      <c r="C49" s="1176" t="s">
        <v>5</v>
      </c>
      <c r="D49" s="1176"/>
      <c r="E49" s="1177"/>
      <c r="F49" s="19">
        <v>7.49</v>
      </c>
      <c r="G49" s="20">
        <v>7.03</v>
      </c>
      <c r="H49" s="20">
        <v>6.14</v>
      </c>
      <c r="I49" s="20">
        <v>4.13</v>
      </c>
      <c r="J49" s="21">
        <v>1.29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2018-04-10T07:55:40Z</cp:lastPrinted>
  <dcterms:created xsi:type="dcterms:W3CDTF">2018-01-24T05:59:33Z</dcterms:created>
  <dcterms:modified xsi:type="dcterms:W3CDTF">2018-04-10T07:55:48Z</dcterms:modified>
  <cp:category/>
</cp:coreProperties>
</file>