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28560" windowHeight="60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AM36" i="9"/>
  <c r="C36" i="9"/>
  <c r="AM35" i="9"/>
  <c r="C35" i="9"/>
  <c r="BW34" i="9"/>
  <c r="BW35" i="9" s="1"/>
  <c r="U34" i="9"/>
  <c r="U35" i="9" s="1"/>
  <c r="U36" i="9" s="1"/>
  <c r="U37" i="9" s="1"/>
  <c r="C34" i="9"/>
  <c r="BW36" i="9" l="1"/>
  <c r="BW37" i="9" s="1"/>
  <c r="CO34" i="9"/>
  <c r="CO35" i="9" s="1"/>
  <c r="AM34" i="9"/>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<sst xmlns="http://schemas.openxmlformats.org/spreadsheetml/2006/main" count="1050" uniqueCount="541">
  <si>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</si>
  <si>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</si>
  <si>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</si>
  <si>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</si>
  <si>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</si>
  <si>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</si>
  <si>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</si>
  <si>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</si>
  <si>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</si>
  <si>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</si>
  <si>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</si>
  <si>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</si>
  <si>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</si>
  <si>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</si>
  <si>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</si>
  <si>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</si>
  <si>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</si>
  <si>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</si>
  <si>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</si>
  <si>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</si>
  <si>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</si>
  <si>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</si>
  <si>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</si>
  <si>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</si>
  <si>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</si>
  <si>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</si>
  <si>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</si>
  <si>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</si>
  <si>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</si>
  <si>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</si>
  <si>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</si>
  <si>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</si>
  <si>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</si>
  <si>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</si>
  <si>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</si>
  <si>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</si>
  <si>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</si>
  <si>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</si>
  <si>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</si>
  <si>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</si>
  <si>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</si>
  <si>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</si>
  <si>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</si>
  <si>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</si>
  <si>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</si>
  <si>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</si>
  <si>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</si>
  <si>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</si>
  <si>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</si>
  <si>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</si>
  <si>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</si>
  <si>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</si>
  <si>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</si>
  <si>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</si>
  <si>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</si>
  <si>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</si>
  <si>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</si>
  <si>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</si>
  <si>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</si>
  <si>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</si>
  <si>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</si>
  <si>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</si>
  <si>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</si>
  <si>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</si>
  <si>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</si>
  <si>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</si>
  <si>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</si>
  <si>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</si>
  <si>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</si>
  <si>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</si>
  <si>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</si>
  <si>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</si>
  <si>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</si>
  <si>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</si>
  <si>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</si>
  <si>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</si>
  <si>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</si>
  <si>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</si>
  <si>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</si>
  <si>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</si>
  <si>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</si>
  <si>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安芸太田町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</si>
  <si>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</si>
  <si>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</si>
  <si>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</si>
  <si>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</si>
  <si>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</si>
  <si>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</si>
  <si>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</si>
  <si>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</si>
  <si>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</si>
  <si>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</si>
  <si>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</si>
  <si>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</si>
  <si>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</si>
  <si>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</si>
  <si>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</si>
  <si>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</si>
  <si>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</si>
  <si>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</si>
  <si>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</si>
  <si>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</si>
  <si>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</si>
  <si>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</si>
  <si>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</si>
  <si>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</si>
  <si>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</si>
  <si>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</si>
  <si>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</si>
  <si>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</si>
  <si>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</si>
  <si>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</si>
  <si>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</si>
  <si>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</si>
  <si>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</si>
  <si>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</si>
  <si>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</si>
  <si>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</si>
  <si>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</si>
  <si>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</si>
  <si>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</si>
  <si>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</si>
  <si>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</si>
  <si>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</si>
  <si>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</si>
  <si>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</si>
  <si>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</si>
  <si>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</si>
  <si>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</si>
  <si>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</si>
  <si>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</si>
  <si>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</si>
  <si>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</si>
  <si>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</si>
  <si>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</si>
  <si>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</si>
  <si>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</si>
  <si>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</si>
  <si>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</si>
  <si>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</si>
  <si>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</si>
  <si>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</si>
  <si>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</si>
  <si>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</si>
  <si>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</si>
  <si>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</si>
  <si>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</si>
  <si>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</si>
  <si>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</si>
  <si>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</si>
  <si>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</si>
  <si>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</si>
  <si>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</si>
  <si>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</si>
  <si>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</si>
  <si>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</si>
  <si>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</si>
  <si>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</si>
  <si>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</si>
  <si>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</si>
  <si>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</si>
  <si>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</si>
  <si>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</si>
  <si>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</si>
  <si>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</si>
  <si>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</si>
  <si>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</si>
  <si>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</si>
  <si>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</si>
  <si>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</si>
  <si>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</si>
  <si>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</si>
  <si>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</si>
  <si>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</si>
  <si>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</si>
  <si>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</si>
  <si>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</si>
  <si>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</si>
  <si>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</si>
  <si>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</si>
  <si>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</si>
  <si>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</si>
  <si>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</si>
  <si>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</si>
  <si>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</si>
  <si>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</si>
  <si>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</si>
  <si>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</si>
  <si>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</si>
  <si>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</si>
  <si>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</si>
  <si>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</si>
  <si>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</si>
  <si>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</si>
  <si>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広島県安芸太田町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</si>
  <si>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</si>
  <si>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</si>
  <si>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</si>
  <si>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</si>
  <si>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</si>
  <si>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</si>
  <si>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</si>
  <si>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</si>
  <si>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</si>
  <si>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</si>
  <si>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</si>
  <si>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</si>
  <si>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</si>
  <si>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</si>
  <si>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</si>
  <si>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</si>
  <si>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</si>
  <si>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</si>
  <si>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</si>
  <si>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</si>
  <si>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</si>
  <si>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</si>
  <si>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</si>
  <si>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</si>
  <si>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</si>
  <si>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</si>
  <si>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</si>
  <si>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</si>
  <si>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</si>
  <si>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</si>
  <si>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</si>
  <si>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</si>
  <si>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</si>
  <si>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</si>
  <si>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</si>
  <si>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</si>
  <si>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</si>
  <si>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</si>
  <si>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</si>
  <si>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</si>
  <si>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</si>
  <si>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</si>
  <si>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</si>
  <si>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</si>
  <si>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</si>
  <si>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</si>
  <si>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</si>
  <si>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</si>
  <si>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</si>
  <si>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</si>
  <si>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</si>
  <si>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</si>
  <si>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</si>
  <si>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</si>
  <si>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</si>
  <si>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</si>
  <si>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</si>
  <si>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</si>
  <si>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</si>
  <si>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</si>
  <si>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</si>
  <si>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</si>
  <si>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</si>
  <si>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</si>
  <si>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</si>
  <si>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</si>
  <si>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</si>
  <si>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</si>
  <si>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</si>
  <si>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</si>
  <si>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</si>
  <si>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</si>
  <si>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</si>
  <si>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</si>
  <si>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</si>
  <si>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</si>
  <si>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</si>
  <si>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</si>
  <si>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</si>
  <si>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</si>
  <si>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</si>
  <si>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</si>
  <si>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</si>
  <si>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</si>
  <si>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</si>
  <si>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</si>
  <si>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</si>
  <si>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</si>
  <si>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</si>
  <si>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</si>
  <si>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</si>
  <si>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</si>
  <si>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</si>
  <si>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</si>
  <si>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</si>
  <si>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</si>
  <si>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</si>
  <si>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</si>
  <si>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</si>
  <si>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</si>
  <si>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</si>
  <si>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</si>
  <si>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</si>
  <si>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</si>
  <si>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</si>
  <si>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</si>
  <si>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</si>
  <si>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</si>
  <si>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</si>
  <si>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</si>
  <si>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</si>
  <si>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</si>
  <si>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</si>
  <si>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</si>
  <si>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</si>
  <si>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</si>
  <si>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</si>
  <si>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</si>
  <si>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</si>
  <si>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</si>
  <si>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</si>
  <si>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</si>
  <si>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</si>
  <si>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</si>
  <si>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</si>
  <si>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</si>
  <si>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</si>
  <si>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</si>
  <si>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</si>
  <si>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</si>
  <si>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</si>
  <si>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</si>
  <si>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</si>
  <si>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</si>
  <si>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</si>
  <si>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</si>
  <si>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</si>
  <si>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</si>
  <si>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</si>
  <si>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</si>
  <si>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</si>
  <si>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</si>
  <si>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</si>
  <si>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</si>
  <si>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</si>
  <si>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</si>
  <si>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</si>
  <si>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</si>
  <si>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広島県安芸太田町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</si>
  <si>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</si>
  <si>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</si>
  <si>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</si>
  <si>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</si>
  <si>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</si>
  <si>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</si>
  <si>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</si>
  <si>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</si>
  <si>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</si>
  <si>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</si>
  <si>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</si>
  <si>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</si>
  <si>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</si>
  <si>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</si>
  <si>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</si>
  <si>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</si>
  <si>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</si>
  <si>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</si>
  <si>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</si>
  <si>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</si>
  <si>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住宅改修資金貸付事業特別会計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</si>
  <si>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</si>
  <si>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</si>
  <si>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</si>
  <si>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</si>
  <si>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</si>
  <si>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</si>
  <si>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</si>
  <si>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</si>
  <si>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</si>
  <si>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</si>
  <si>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</si>
  <si>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</si>
  <si>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</si>
  <si>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</si>
  <si>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</si>
  <si>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</si>
  <si>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</si>
  <si>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介護サービス事業特別会計</t>
    <phoneticPr fontId="5"/>
  </si>
  <si>
    <t>安芸太田町病院事業会計</t>
    <phoneticPr fontId="5"/>
  </si>
  <si>
    <t>法適用企業</t>
    <phoneticPr fontId="5"/>
  </si>
  <si>
    <t>簡易水道事業特別会計</t>
    <phoneticPr fontId="5"/>
  </si>
  <si>
    <t>法非適用企業</t>
    <phoneticPr fontId="5"/>
  </si>
  <si>
    <t>農業集落排水事業特別会計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</si>
  <si>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</si>
  <si>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</si>
  <si>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</si>
  <si>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</si>
  <si>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</si>
  <si>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</si>
  <si>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</si>
  <si>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</si>
  <si>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</si>
  <si>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</si>
  <si>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</si>
  <si>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</si>
  <si>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</si>
  <si>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</si>
  <si>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</si>
  <si>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</si>
  <si>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</si>
  <si>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</si>
  <si>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</si>
  <si>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</si>
  <si>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</si>
  <si>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</si>
  <si>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</si>
  <si>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</si>
  <si>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</si>
  <si>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</si>
  <si>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</si>
  <si>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</si>
  <si>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</si>
  <si>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</si>
  <si>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</si>
  <si>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</si>
  <si>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</si>
  <si>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</si>
  <si>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</si>
  <si>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</si>
  <si>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</si>
  <si>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</si>
  <si>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</si>
  <si>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</si>
  <si>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</si>
  <si>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</si>
  <si>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</si>
  <si>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</si>
  <si>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</si>
  <si>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</si>
  <si>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</si>
  <si>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</si>
  <si>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</si>
  <si>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</si>
  <si>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</si>
  <si>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</si>
  <si>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</si>
  <si>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</si>
  <si>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</si>
  <si>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</si>
  <si>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</si>
  <si>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</si>
  <si>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</si>
  <si>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</si>
  <si>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</si>
  <si>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</si>
  <si>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</si>
  <si>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</si>
  <si>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</si>
  <si>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</si>
  <si>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</si>
  <si>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</si>
  <si>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</si>
  <si>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</si>
  <si>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</si>
  <si>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</si>
  <si>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</si>
  <si>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</si>
  <si>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</si>
  <si>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</si>
  <si>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</si>
  <si>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</si>
  <si>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</si>
  <si>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</si>
  <si>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</si>
  <si>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</si>
  <si>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</si>
  <si>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</si>
  <si>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</si>
  <si>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</si>
  <si>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</si>
  <si>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</si>
  <si>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</si>
  <si>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</si>
  <si>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</si>
  <si>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</si>
  <si>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</si>
  <si>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</si>
  <si>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</si>
  <si>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</si>
  <si>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</si>
  <si>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</si>
  <si>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</si>
  <si>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</si>
  <si>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</si>
  <si>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</si>
  <si>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</si>
  <si>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</si>
  <si>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</si>
  <si>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</si>
  <si>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</si>
  <si>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</si>
  <si>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</si>
  <si>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</si>
  <si>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</si>
  <si>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</si>
  <si>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</si>
  <si>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</si>
  <si>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</si>
  <si>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</si>
  <si>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</si>
  <si>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</si>
  <si>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</si>
  <si>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</si>
  <si>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</si>
  <si>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</si>
  <si>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</si>
  <si>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</si>
  <si>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</si>
  <si>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</si>
  <si>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</si>
  <si>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</si>
  <si>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</si>
  <si>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</si>
  <si>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</si>
  <si>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</si>
  <si>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</si>
  <si>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安芸太田町病院事業会計</t>
  </si>
  <si>
    <t>一般会計</t>
  </si>
  <si>
    <t>国民健康保険事業特別会計</t>
  </si>
  <si>
    <t>特定環境保全公共下水道事業特別会計</t>
  </si>
  <si>
    <t>簡易水道事業特別会計</t>
  </si>
  <si>
    <t>介護保険事業特別会計</t>
  </si>
  <si>
    <t>後期高齢者医療事業特別会計</t>
  </si>
  <si>
    <t>農業集落排水事業特別会計</t>
  </si>
  <si>
    <t>その他会計（赤字）</t>
  </si>
  <si>
    <t>その他会計（黒字）</t>
  </si>
  <si>
    <t>筒賀総合サービス</t>
    <rPh sb="0" eb="2">
      <t>ツツガ</t>
    </rPh>
    <rPh sb="2" eb="4">
      <t>ソウゴウ</t>
    </rPh>
    <phoneticPr fontId="5"/>
  </si>
  <si>
    <t>広島勤労福祉事業団</t>
    <phoneticPr fontId="5"/>
  </si>
  <si>
    <t>-</t>
    <phoneticPr fontId="2"/>
  </si>
  <si>
    <t>-</t>
    <phoneticPr fontId="2"/>
  </si>
  <si>
    <t>-</t>
    <phoneticPr fontId="2"/>
  </si>
  <si>
    <t>後期高齢者医療広域連合（一般会計）</t>
    <phoneticPr fontId="5"/>
  </si>
  <si>
    <t>後期高齢者医療広域連合（特別会計）</t>
    <phoneticPr fontId="5"/>
  </si>
  <si>
    <t>広島県市町総合事務組合</t>
    <rPh sb="0" eb="2">
      <t>ヒロシマ</t>
    </rPh>
    <rPh sb="2" eb="3">
      <t>ケン</t>
    </rPh>
    <rPh sb="3" eb="5">
      <t>シマチ</t>
    </rPh>
    <rPh sb="5" eb="7">
      <t>ソウゴウ</t>
    </rPh>
    <rPh sb="7" eb="9">
      <t>ジム</t>
    </rPh>
    <rPh sb="9" eb="11">
      <t>クミアイ</t>
    </rPh>
    <phoneticPr fontId="5"/>
  </si>
  <si>
    <t>山県西部衛生組合</t>
    <rPh sb="0" eb="2">
      <t>ヤマガタ</t>
    </rPh>
    <rPh sb="2" eb="4">
      <t>セイブ</t>
    </rPh>
    <rPh sb="4" eb="6">
      <t>エイセイ</t>
    </rPh>
    <rPh sb="6" eb="8">
      <t>クミアイ</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</si>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</sst>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141773</c:v>
                </c:pt>
                <c:pt idx="1">
                  <c:v>91667</c:v>
                </c:pt>
                <c:pt idx="2">
                  <c:v>98119</c:v>
                </c:pt>
                <c:pt idx="3">
                  <c:v>152978</c:v>
                </c:pt>
                <c:pt idx="4">
                  <c:v>203498</c:v>
                </c:pt>
              </c:numCache>
            </c:numRef>
          </c:val>
          <c:smooth val="0"/>
        </c:ser>
        <c:dLbls>
          <c:showLegendKey val="0"/>
          <c:showVal val="0"/>
          <c:showCatName val="0"/>
          <c:showSerName val="0"/>
          <c:showPercent val="0"/>
          <c:showBubbleSize val="0"/>
        </c:dLbls>
        <c:marker val="1"/>
        <c:smooth val="0"/>
        <c:axId val="91689728"/>
        <c:axId val="91691648"/>
      </c:lineChart>
      <c:catAx>
        <c:axId val="916897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691648"/>
        <c:crosses val="autoZero"/>
        <c:auto val="1"/>
        <c:lblAlgn val="ctr"/>
        <c:lblOffset val="100"/>
        <c:tickLblSkip val="1"/>
        <c:tickMarkSkip val="1"/>
        <c:noMultiLvlLbl val="0"/>
      </c:catAx>
      <c:valAx>
        <c:axId val="9169164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689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6.64</c:v>
                </c:pt>
                <c:pt idx="1">
                  <c:v>8.14</c:v>
                </c:pt>
                <c:pt idx="2">
                  <c:v>5.98</c:v>
                </c:pt>
                <c:pt idx="3">
                  <c:v>7.02</c:v>
                </c:pt>
                <c:pt idx="4">
                  <c:v>9.75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19.809999999999999</c:v>
                </c:pt>
                <c:pt idx="1">
                  <c:v>28.25</c:v>
                </c:pt>
                <c:pt idx="2">
                  <c:v>37.01</c:v>
                </c:pt>
                <c:pt idx="3">
                  <c:v>43.4</c:v>
                </c:pt>
                <c:pt idx="4">
                  <c:v>48.29</c:v>
                </c:pt>
              </c:numCache>
            </c:numRef>
          </c:val>
        </c:ser>
        <c:dLbls>
          <c:showLegendKey val="0"/>
          <c:showVal val="0"/>
          <c:showCatName val="0"/>
          <c:showSerName val="0"/>
          <c:showPercent val="0"/>
          <c:showBubbleSize val="0"/>
        </c:dLbls>
        <c:gapWidth val="250"/>
        <c:overlap val="100"/>
        <c:axId val="106522496"/>
        <c:axId val="106541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12.16</c:v>
                </c:pt>
                <c:pt idx="1">
                  <c:v>8.57</c:v>
                </c:pt>
                <c:pt idx="2">
                  <c:v>7.49</c:v>
                </c:pt>
                <c:pt idx="3">
                  <c:v>7.03</c:v>
                </c:pt>
                <c:pt idx="4">
                  <c:v>6.14</c:v>
                </c:pt>
              </c:numCache>
            </c:numRef>
          </c:val>
          <c:smooth val="0"/>
        </c:ser>
        <c:dLbls>
          <c:showLegendKey val="0"/>
          <c:showVal val="0"/>
          <c:showCatName val="0"/>
          <c:showSerName val="0"/>
          <c:showPercent val="0"/>
          <c:showBubbleSize val="0"/>
        </c:dLbls>
        <c:marker val="1"/>
        <c:smooth val="0"/>
        <c:axId val="106522496"/>
        <c:axId val="106541056"/>
      </c:lineChart>
      <c:catAx>
        <c:axId val="10652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541056"/>
        <c:crosses val="autoZero"/>
        <c:auto val="1"/>
        <c:lblAlgn val="ctr"/>
        <c:lblOffset val="100"/>
        <c:tickLblSkip val="1"/>
        <c:tickMarkSkip val="1"/>
        <c:noMultiLvlLbl val="0"/>
      </c:catAx>
      <c:valAx>
        <c:axId val="106541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2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0.06</c:v>
                </c:pt>
                <c:pt idx="2">
                  <c:v>#N/A</c:v>
                </c:pt>
                <c:pt idx="3">
                  <c:v>0.11</c:v>
                </c:pt>
                <c:pt idx="4">
                  <c:v>#N/A</c:v>
                </c:pt>
                <c:pt idx="5">
                  <c:v>0.05</c:v>
                </c:pt>
                <c:pt idx="6">
                  <c:v>#N/A</c:v>
                </c:pt>
                <c:pt idx="7">
                  <c:v>0.08</c:v>
                </c:pt>
                <c:pt idx="8">
                  <c:v>#N/A</c:v>
                </c:pt>
                <c:pt idx="9">
                  <c:v>0.05</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0.06</c:v>
                </c:pt>
                <c:pt idx="4">
                  <c:v>#N/A</c:v>
                </c:pt>
                <c:pt idx="5">
                  <c:v>7.0000000000000007E-2</c:v>
                </c:pt>
                <c:pt idx="6">
                  <c:v>#N/A</c:v>
                </c:pt>
                <c:pt idx="7">
                  <c:v>7.0000000000000007E-2</c:v>
                </c:pt>
                <c:pt idx="8">
                  <c:v>#N/A</c:v>
                </c:pt>
                <c:pt idx="9">
                  <c:v>0.08</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0.31</c:v>
                </c:pt>
                <c:pt idx="4">
                  <c:v>#N/A</c:v>
                </c:pt>
                <c:pt idx="5">
                  <c:v>0.19</c:v>
                </c:pt>
                <c:pt idx="6">
                  <c:v>#N/A</c:v>
                </c:pt>
                <c:pt idx="7">
                  <c:v>0.26</c:v>
                </c:pt>
                <c:pt idx="8">
                  <c:v>#N/A</c:v>
                </c:pt>
                <c:pt idx="9">
                  <c:v>0.13</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0.03</c:v>
                </c:pt>
                <c:pt idx="4">
                  <c:v>#N/A</c:v>
                </c:pt>
                <c:pt idx="5">
                  <c:v>0.1</c:v>
                </c:pt>
                <c:pt idx="6">
                  <c:v>#N/A</c:v>
                </c:pt>
                <c:pt idx="7">
                  <c:v>0.09</c:v>
                </c:pt>
                <c:pt idx="8">
                  <c:v>#N/A</c:v>
                </c:pt>
                <c:pt idx="9">
                  <c:v>0.14000000000000001</c:v>
                </c:pt>
              </c:numCache>
            </c:numRef>
          </c:val>
        </c:ser>
        <c:ser>
          <c:idx val="6"/>
          <c:order val="6"/>
          <c:tx>
            <c:strRef>
              <c:f>データシート!$A$33</c:f>
              <c:strCache>
                <c:ptCount val="1"/>
                <c:pt idx="0">
                  <c:v>特定環境保全公共下水道事業特別会計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7.0000000000000007E-2</c:v>
                </c:pt>
                <c:pt idx="2">
                  <c:v>#N/A</c:v>
                </c:pt>
                <c:pt idx="3">
                  <c:v>0.47</c:v>
                </c:pt>
                <c:pt idx="4">
                  <c:v>#N/A</c:v>
                </c:pt>
                <c:pt idx="5">
                  <c:v>0.08</c:v>
                </c:pt>
                <c:pt idx="6">
                  <c:v>#N/A</c:v>
                </c:pt>
                <c:pt idx="7">
                  <c:v>0.08</c:v>
                </c:pt>
                <c:pt idx="8">
                  <c:v>#N/A</c:v>
                </c:pt>
                <c:pt idx="9">
                  <c:v>0.15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0.55000000000000004</c:v>
                </c:pt>
                <c:pt idx="2">
                  <c:v>#N/A</c:v>
                </c:pt>
                <c:pt idx="3">
                  <c:v>0.79</c:v>
                </c:pt>
                <c:pt idx="4">
                  <c:v>#N/A</c:v>
                </c:pt>
                <c:pt idx="5">
                  <c:v>0.89</c:v>
                </c:pt>
                <c:pt idx="6">
                  <c:v>#N/A</c:v>
                </c:pt>
                <c:pt idx="7">
                  <c:v>0.93</c:v>
                </c:pt>
                <c:pt idx="8">
                  <c:v>#N/A</c:v>
                </c:pt>
                <c:pt idx="9">
                  <c:v>0.78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6.63</c:v>
                </c:pt>
                <c:pt idx="2">
                  <c:v>#N/A</c:v>
                </c:pt>
                <c:pt idx="3">
                  <c:v>8.14</c:v>
                </c:pt>
                <c:pt idx="4">
                  <c:v>#N/A</c:v>
                </c:pt>
                <c:pt idx="5">
                  <c:v>5.97</c:v>
                </c:pt>
                <c:pt idx="6">
                  <c:v>#N/A</c:v>
                </c:pt>
                <c:pt idx="7">
                  <c:v>7.02</c:v>
                </c:pt>
                <c:pt idx="8">
                  <c:v>#N/A</c:v>
                </c:pt>
                <c:pt idx="9">
                  <c:v>9.75</c:v>
                </c:pt>
              </c:numCache>
            </c:numRef>
          </c:val>
        </c:ser>
        <c:ser>
          <c:idx val="9"/>
          <c:order val="9"/>
          <c:tx>
            <c:strRef>
              <c:f>データシート!$A$36</c:f>
              <c:strCache>
                <c:ptCount val="1"/>
                <c:pt idx="0">
                  <c:v>安芸太田町病院事業会計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15.83</c:v>
                </c:pt>
                <c:pt idx="2">
                  <c:v>#N/A</c:v>
                </c:pt>
                <c:pt idx="3">
                  <c:v>16.7</c:v>
                </c:pt>
                <c:pt idx="4">
                  <c:v>#N/A</c:v>
                </c:pt>
                <c:pt idx="5">
                  <c:v>16.399999999999999</c:v>
                </c:pt>
                <c:pt idx="6">
                  <c:v>#N/A</c:v>
                </c:pt>
                <c:pt idx="7">
                  <c:v>15.4</c:v>
                </c:pt>
                <c:pt idx="8">
                  <c:v>#N/A</c:v>
                </c:pt>
                <c:pt idx="9">
                  <c:v>14.29</c:v>
                </c:pt>
              </c:numCache>
            </c:numRef>
          </c:val>
        </c:ser>
        <c:dLbls>
          <c:showLegendKey val="0"/>
          <c:showVal val="0"/>
          <c:showCatName val="0"/>
          <c:showSerName val="0"/>
          <c:showPercent val="0"/>
          <c:showBubbleSize val="0"/>
        </c:dLbls>
        <c:gapWidth val="150"/>
        <c:overlap val="100"/>
        <c:axId val="91808128"/>
        <c:axId val="91809664"/>
      </c:barChart>
      <c:catAx>
        <c:axId val="9180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809664"/>
        <c:crosses val="autoZero"/>
        <c:auto val="1"/>
        <c:lblAlgn val="ctr"/>
        <c:lblOffset val="100"/>
        <c:tickLblSkip val="1"/>
        <c:tickMarkSkip val="1"/>
        <c:noMultiLvlLbl val="0"/>
      </c:catAx>
      <c:valAx>
        <c:axId val="91809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808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1223</c:v>
                </c:pt>
                <c:pt idx="5">
                  <c:v>1131</c:v>
                </c:pt>
                <c:pt idx="8">
                  <c:v>1120</c:v>
                </c:pt>
                <c:pt idx="11">
                  <c:v>1080</c:v>
                </c:pt>
                <c:pt idx="14">
                  <c:v>1035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c:v>
                </c:pt>
                <c:pt idx="3">
                  <c:v>4</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106</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424</c:v>
                </c:pt>
                <c:pt idx="3">
                  <c:v>472</c:v>
                </c:pt>
                <c:pt idx="6">
                  <c:v>476</c:v>
                </c:pt>
                <c:pt idx="9">
                  <c:v>483</c:v>
                </c:pt>
                <c:pt idx="12">
                  <c:v>485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1272</c:v>
                </c:pt>
                <c:pt idx="3">
                  <c:v>1193</c:v>
                </c:pt>
                <c:pt idx="6">
                  <c:v>1147</c:v>
                </c:pt>
                <c:pt idx="9">
                  <c:v>1067</c:v>
                </c:pt>
                <c:pt idx="12">
                  <c:v>1002</c:v>
                </c:pt>
              </c:numCache>
            </c:numRef>
          </c:val>
        </c:ser>
        <c:dLbls>
          <c:showLegendKey val="0"/>
          <c:showVal val="0"/>
          <c:showCatName val="0"/>
          <c:showSerName val="0"/>
          <c:showPercent val="0"/>
          <c:showBubbleSize val="0"/>
        </c:dLbls>
        <c:gapWidth val="100"/>
        <c:overlap val="100"/>
        <c:axId val="105680896"/>
        <c:axId val="105682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586</c:v>
                </c:pt>
                <c:pt idx="2">
                  <c:v>#N/A</c:v>
                </c:pt>
                <c:pt idx="3">
                  <c:v>#N/A</c:v>
                </c:pt>
                <c:pt idx="4">
                  <c:v>538</c:v>
                </c:pt>
                <c:pt idx="5">
                  <c:v>#N/A</c:v>
                </c:pt>
                <c:pt idx="6">
                  <c:v>#N/A</c:v>
                </c:pt>
                <c:pt idx="7">
                  <c:v>503</c:v>
                </c:pt>
                <c:pt idx="8">
                  <c:v>#N/A</c:v>
                </c:pt>
                <c:pt idx="9">
                  <c:v>#N/A</c:v>
                </c:pt>
                <c:pt idx="10">
                  <c:v>470</c:v>
                </c:pt>
                <c:pt idx="11">
                  <c:v>#N/A</c:v>
                </c:pt>
                <c:pt idx="12">
                  <c:v>#N/A</c:v>
                </c:pt>
                <c:pt idx="13">
                  <c:v>452</c:v>
                </c:pt>
                <c:pt idx="14">
                  <c:v>#N/A</c:v>
                </c:pt>
              </c:numCache>
            </c:numRef>
          </c:val>
          <c:smooth val="0"/>
        </c:ser>
        <c:dLbls>
          <c:showLegendKey val="0"/>
          <c:showVal val="0"/>
          <c:showCatName val="0"/>
          <c:showSerName val="0"/>
          <c:showPercent val="0"/>
          <c:showBubbleSize val="0"/>
        </c:dLbls>
        <c:marker val="1"/>
        <c:smooth val="0"/>
        <c:axId val="105680896"/>
        <c:axId val="105682816"/>
      </c:lineChart>
      <c:catAx>
        <c:axId val="10568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682816"/>
        <c:crosses val="autoZero"/>
        <c:auto val="1"/>
        <c:lblAlgn val="ctr"/>
        <c:lblOffset val="100"/>
        <c:tickLblSkip val="1"/>
        <c:tickMarkSkip val="1"/>
        <c:noMultiLvlLbl val="0"/>
      </c:catAx>
      <c:valAx>
        <c:axId val="105682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68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8939</c:v>
                </c:pt>
                <c:pt idx="5">
                  <c:v>8849</c:v>
                </c:pt>
                <c:pt idx="8">
                  <c:v>8035</c:v>
                </c:pt>
                <c:pt idx="11">
                  <c:v>8096</c:v>
                </c:pt>
                <c:pt idx="14">
                  <c:v>8589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150</c:v>
                </c:pt>
                <c:pt idx="5">
                  <c:v>126</c:v>
                </c:pt>
                <c:pt idx="8">
                  <c:v>104</c:v>
                </c:pt>
                <c:pt idx="11">
                  <c:v>84</c:v>
                </c:pt>
                <c:pt idx="14">
                  <c:v>64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1892</c:v>
                </c:pt>
                <c:pt idx="5">
                  <c:v>2369</c:v>
                </c:pt>
                <c:pt idx="8">
                  <c:v>2864</c:v>
                </c:pt>
                <c:pt idx="11">
                  <c:v>3362</c:v>
                </c:pt>
                <c:pt idx="14">
                  <c:v>3546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1342</c:v>
                </c:pt>
                <c:pt idx="3">
                  <c:v>1334</c:v>
                </c:pt>
                <c:pt idx="6">
                  <c:v>1332</c:v>
                </c:pt>
                <c:pt idx="9">
                  <c:v>1181</c:v>
                </c:pt>
                <c:pt idx="12">
                  <c:v>1238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4817</c:v>
                </c:pt>
                <c:pt idx="3">
                  <c:v>4692</c:v>
                </c:pt>
                <c:pt idx="6">
                  <c:v>4378</c:v>
                </c:pt>
                <c:pt idx="9">
                  <c:v>4086</c:v>
                </c:pt>
                <c:pt idx="12">
                  <c:v>4255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334</c:v>
                </c:pt>
                <c:pt idx="3">
                  <c:v>117</c:v>
                </c:pt>
                <c:pt idx="6">
                  <c:v>171</c:v>
                </c:pt>
                <c:pt idx="9">
                  <c:v>151</c:v>
                </c:pt>
                <c:pt idx="12">
                  <c:v>131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10470</c:v>
                </c:pt>
                <c:pt idx="3">
                  <c:v>10020</c:v>
                </c:pt>
                <c:pt idx="6">
                  <c:v>9729</c:v>
                </c:pt>
                <c:pt idx="9">
                  <c:v>9809</c:v>
                </c:pt>
                <c:pt idx="12">
                  <c:v>10370</c:v>
                </c:pt>
              </c:numCache>
            </c:numRef>
          </c:val>
        </c:ser>
        <c:dLbls>
          <c:showLegendKey val="0"/>
          <c:showVal val="0"/>
          <c:showCatName val="0"/>
          <c:showSerName val="0"/>
          <c:showPercent val="0"/>
          <c:showBubbleSize val="0"/>
        </c:dLbls>
        <c:gapWidth val="100"/>
        <c:overlap val="100"/>
        <c:axId val="106581376"/>
        <c:axId val="106608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5981</c:v>
                </c:pt>
                <c:pt idx="2">
                  <c:v>#N/A</c:v>
                </c:pt>
                <c:pt idx="3">
                  <c:v>#N/A</c:v>
                </c:pt>
                <c:pt idx="4">
                  <c:v>4818</c:v>
                </c:pt>
                <c:pt idx="5">
                  <c:v>#N/A</c:v>
                </c:pt>
                <c:pt idx="6">
                  <c:v>#N/A</c:v>
                </c:pt>
                <c:pt idx="7">
                  <c:v>4606</c:v>
                </c:pt>
                <c:pt idx="8">
                  <c:v>#N/A</c:v>
                </c:pt>
                <c:pt idx="9">
                  <c:v>#N/A</c:v>
                </c:pt>
                <c:pt idx="10">
                  <c:v>3685</c:v>
                </c:pt>
                <c:pt idx="11">
                  <c:v>#N/A</c:v>
                </c:pt>
                <c:pt idx="12">
                  <c:v>#N/A</c:v>
                </c:pt>
                <c:pt idx="13">
                  <c:v>3795</c:v>
                </c:pt>
                <c:pt idx="14">
                  <c:v>#N/A</c:v>
                </c:pt>
              </c:numCache>
            </c:numRef>
          </c:val>
          <c:smooth val="0"/>
        </c:ser>
        <c:dLbls>
          <c:showLegendKey val="0"/>
          <c:showVal val="0"/>
          <c:showCatName val="0"/>
          <c:showSerName val="0"/>
          <c:showPercent val="0"/>
          <c:showBubbleSize val="0"/>
        </c:dLbls>
        <c:marker val="1"/>
        <c:smooth val="0"/>
        <c:axId val="106581376"/>
        <c:axId val="106608128"/>
      </c:lineChart>
      <c:catAx>
        <c:axId val="10658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608128"/>
        <c:crosses val="autoZero"/>
        <c:auto val="1"/>
        <c:lblAlgn val="ctr"/>
        <c:lblOffset val="100"/>
        <c:tickLblSkip val="1"/>
        <c:tickMarkSkip val="1"/>
        <c:noMultiLvlLbl val="0"/>
      </c:catAx>
      <c:valAx>
        <c:axId val="106608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8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6,934
6,913
341.89
8,943,747
8,387,272
497,425
5,101,582
10,369,940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92.8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平成２７年３月末４７．５３％）に加え、町内に中心となる産業がないこと等により、財政基盤が弱く、類似団体平均をかなり下回っている。第２次安芸太田町行財政計画大綱及び第３次安芸太田町定員適正化計画を推進し、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76623</xdr:rowOff>
    </xdr:from>
    <xdr:to>
      <xdr:col>7</xdr:col>
      <xdr:colOff>152400</xdr:colOff>
      <xdr:row>44</xdr:row>
      <xdr:rowOff>76623</xdr:rowOff>
    </xdr:to>
    <xdr:cxnSp macro="">
      <xdr:nvCxnSpPr>
        <xdr:cNvPr id="66" name="直線コネクタ 65"/>
        <xdr:cNvCxnSpPr/>
      </xdr:nvCxnSpPr>
      <xdr:spPr>
        <a:xfrm>
          <a:off x="4114800" y="7620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76623</xdr:rowOff>
    </xdr:from>
    <xdr:to>
      <xdr:col>6</xdr:col>
      <xdr:colOff>0</xdr:colOff>
      <xdr:row>44</xdr:row>
      <xdr:rowOff>76623</xdr:rowOff>
    </xdr:to>
    <xdr:cxnSp macro="">
      <xdr:nvCxnSpPr>
        <xdr:cNvPr id="69" name="直線コネクタ 68"/>
        <xdr:cNvCxnSpPr/>
      </xdr:nvCxnSpPr>
      <xdr:spPr>
        <a:xfrm>
          <a:off x="3225800" y="7620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68580</xdr:rowOff>
    </xdr:from>
    <xdr:to>
      <xdr:col>4</xdr:col>
      <xdr:colOff>482600</xdr:colOff>
      <xdr:row>44</xdr:row>
      <xdr:rowOff>76623</xdr:rowOff>
    </xdr:to>
    <xdr:cxnSp macro="">
      <xdr:nvCxnSpPr>
        <xdr:cNvPr id="72" name="直線コネクタ 71"/>
        <xdr:cNvCxnSpPr/>
      </xdr:nvCxnSpPr>
      <xdr:spPr>
        <a:xfrm>
          <a:off x="2336800" y="76123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60537</xdr:rowOff>
    </xdr:from>
    <xdr:to>
      <xdr:col>3</xdr:col>
      <xdr:colOff>279400</xdr:colOff>
      <xdr:row>44</xdr:row>
      <xdr:rowOff>68580</xdr:rowOff>
    </xdr:to>
    <xdr:cxnSp macro="">
      <xdr:nvCxnSpPr>
        <xdr:cNvPr id="75" name="直線コネクタ 74"/>
        <xdr:cNvCxnSpPr/>
      </xdr:nvCxnSpPr>
      <xdr:spPr>
        <a:xfrm>
          <a:off x="1447800" y="76043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79" name="テキスト ボックス 78"/>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25823</xdr:rowOff>
    </xdr:from>
    <xdr:to>
      <xdr:col>7</xdr:col>
      <xdr:colOff>203200</xdr:colOff>
      <xdr:row>44</xdr:row>
      <xdr:rowOff>127423</xdr:rowOff>
    </xdr:to>
    <xdr:sp macro="" textlink="">
      <xdr:nvSpPr>
        <xdr:cNvPr id="85" name="円/楕円 84"/>
        <xdr:cNvSpPr/>
      </xdr:nvSpPr>
      <xdr:spPr>
        <a:xfrm>
          <a:off x="4902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93150</xdr:rowOff>
    </xdr:from>
    <xdr:ext cx="762000" cy="259045"/>
    <xdr:sp macro="" textlink="">
      <xdr:nvSpPr>
        <xdr:cNvPr id="86" name="財政力該当値テキスト"/>
        <xdr:cNvSpPr txBox="1"/>
      </xdr:nvSpPr>
      <xdr:spPr>
        <a:xfrm>
          <a:off x="5041900" y="746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25823</xdr:rowOff>
    </xdr:from>
    <xdr:to>
      <xdr:col>6</xdr:col>
      <xdr:colOff>50800</xdr:colOff>
      <xdr:row>44</xdr:row>
      <xdr:rowOff>127423</xdr:rowOff>
    </xdr:to>
    <xdr:sp macro="" textlink="">
      <xdr:nvSpPr>
        <xdr:cNvPr id="87" name="円/楕円 86"/>
        <xdr:cNvSpPr/>
      </xdr:nvSpPr>
      <xdr:spPr>
        <a:xfrm>
          <a:off x="4064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112200</xdr:rowOff>
    </xdr:from>
    <xdr:ext cx="736600" cy="259045"/>
    <xdr:sp macro="" textlink="">
      <xdr:nvSpPr>
        <xdr:cNvPr id="88" name="テキスト ボックス 87"/>
        <xdr:cNvSpPr txBox="1"/>
      </xdr:nvSpPr>
      <xdr:spPr>
        <a:xfrm>
          <a:off x="3733800" y="765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25823</xdr:rowOff>
    </xdr:from>
    <xdr:to>
      <xdr:col>4</xdr:col>
      <xdr:colOff>533400</xdr:colOff>
      <xdr:row>44</xdr:row>
      <xdr:rowOff>127423</xdr:rowOff>
    </xdr:to>
    <xdr:sp macro="" textlink="">
      <xdr:nvSpPr>
        <xdr:cNvPr id="89" name="円/楕円 88"/>
        <xdr:cNvSpPr/>
      </xdr:nvSpPr>
      <xdr:spPr>
        <a:xfrm>
          <a:off x="3175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112200</xdr:rowOff>
    </xdr:from>
    <xdr:ext cx="762000" cy="259045"/>
    <xdr:sp macro="" textlink="">
      <xdr:nvSpPr>
        <xdr:cNvPr id="90" name="テキスト ボックス 89"/>
        <xdr:cNvSpPr txBox="1"/>
      </xdr:nvSpPr>
      <xdr:spPr>
        <a:xfrm>
          <a:off x="2844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17780</xdr:rowOff>
    </xdr:from>
    <xdr:to>
      <xdr:col>3</xdr:col>
      <xdr:colOff>330200</xdr:colOff>
      <xdr:row>44</xdr:row>
      <xdr:rowOff>119380</xdr:rowOff>
    </xdr:to>
    <xdr:sp macro="" textlink="">
      <xdr:nvSpPr>
        <xdr:cNvPr id="91" name="円/楕円 90"/>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104157</xdr:rowOff>
    </xdr:from>
    <xdr:ext cx="762000" cy="259045"/>
    <xdr:sp macro="" textlink="">
      <xdr:nvSpPr>
        <xdr:cNvPr id="92" name="テキスト ボックス 91"/>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9737</xdr:rowOff>
    </xdr:from>
    <xdr:to>
      <xdr:col>2</xdr:col>
      <xdr:colOff>127000</xdr:colOff>
      <xdr:row>44</xdr:row>
      <xdr:rowOff>111337</xdr:rowOff>
    </xdr:to>
    <xdr:sp macro="" textlink="">
      <xdr:nvSpPr>
        <xdr:cNvPr id="93" name="円/楕円 92"/>
        <xdr:cNvSpPr/>
      </xdr:nvSpPr>
      <xdr:spPr>
        <a:xfrm>
          <a:off x="1397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96114</xdr:rowOff>
    </xdr:from>
    <xdr:ext cx="762000" cy="259045"/>
    <xdr:sp macro="" textlink="">
      <xdr:nvSpPr>
        <xdr:cNvPr id="94" name="テキスト ボックス 93"/>
        <xdr:cNvSpPr txBox="1"/>
      </xdr:nvSpPr>
      <xdr:spPr>
        <a:xfrm>
          <a:off x="1066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自主財源比率が乏しい本町にとって経常経費の抑制は毎年度の課題である。</a:t>
          </a:r>
          <a:endParaRPr kumimoji="1" lang="en-US" altLang="ja-JP" sz="1300">
            <a:latin typeface="ＭＳ Ｐゴシック"/>
          </a:endParaRPr>
        </a:p>
        <a:p>
          <a:r>
            <a:rPr kumimoji="1" lang="ja-JP" altLang="en-US" sz="1300">
              <a:latin typeface="ＭＳ Ｐゴシック"/>
            </a:rPr>
            <a:t>　過疎高齢化の進む本町では扶助費や補助費等の縮減には限界があり、一般行政経費の縮減に努めている。第３次安芸太田町定員適正化計画に掲げたとおり、職員の削減（５年間で１０人）を進めながら、人件費の削減など行財政改革への取組を通じて義務的経費の削減に努め、現在の水準を維持す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47413</xdr:rowOff>
    </xdr:from>
    <xdr:to>
      <xdr:col>7</xdr:col>
      <xdr:colOff>152400</xdr:colOff>
      <xdr:row>64</xdr:row>
      <xdr:rowOff>115781</xdr:rowOff>
    </xdr:to>
    <xdr:cxnSp macro="">
      <xdr:nvCxnSpPr>
        <xdr:cNvPr id="129" name="直線コネクタ 128"/>
        <xdr:cNvCxnSpPr/>
      </xdr:nvCxnSpPr>
      <xdr:spPr>
        <a:xfrm>
          <a:off x="4114800" y="11020213"/>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47413</xdr:rowOff>
    </xdr:from>
    <xdr:to>
      <xdr:col>6</xdr:col>
      <xdr:colOff>0</xdr:colOff>
      <xdr:row>64</xdr:row>
      <xdr:rowOff>59479</xdr:rowOff>
    </xdr:to>
    <xdr:cxnSp macro="">
      <xdr:nvCxnSpPr>
        <xdr:cNvPr id="132" name="直線コネクタ 131"/>
        <xdr:cNvCxnSpPr/>
      </xdr:nvCxnSpPr>
      <xdr:spPr>
        <a:xfrm flipV="1">
          <a:off x="3225800" y="1102021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34" name="テキスト ボックス 13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59479</xdr:rowOff>
    </xdr:from>
    <xdr:to>
      <xdr:col>4</xdr:col>
      <xdr:colOff>482600</xdr:colOff>
      <xdr:row>64</xdr:row>
      <xdr:rowOff>164042</xdr:rowOff>
    </xdr:to>
    <xdr:cxnSp macro="">
      <xdr:nvCxnSpPr>
        <xdr:cNvPr id="135" name="直線コネクタ 134"/>
        <xdr:cNvCxnSpPr/>
      </xdr:nvCxnSpPr>
      <xdr:spPr>
        <a:xfrm flipV="1">
          <a:off x="2336800" y="11032279"/>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37" name="テキスト ボックス 136"/>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118321</xdr:rowOff>
    </xdr:from>
    <xdr:to>
      <xdr:col>3</xdr:col>
      <xdr:colOff>279400</xdr:colOff>
      <xdr:row>64</xdr:row>
      <xdr:rowOff>164042</xdr:rowOff>
    </xdr:to>
    <xdr:cxnSp macro="">
      <xdr:nvCxnSpPr>
        <xdr:cNvPr id="138" name="直線コネクタ 137"/>
        <xdr:cNvCxnSpPr/>
      </xdr:nvCxnSpPr>
      <xdr:spPr>
        <a:xfrm>
          <a:off x="1447800" y="10919671"/>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42" name="テキスト ボックス 141"/>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64981</xdr:rowOff>
    </xdr:from>
    <xdr:to>
      <xdr:col>7</xdr:col>
      <xdr:colOff>203200</xdr:colOff>
      <xdr:row>64</xdr:row>
      <xdr:rowOff>166581</xdr:rowOff>
    </xdr:to>
    <xdr:sp macro="" textlink="">
      <xdr:nvSpPr>
        <xdr:cNvPr id="148" name="円/楕円 147"/>
        <xdr:cNvSpPr/>
      </xdr:nvSpPr>
      <xdr:spPr>
        <a:xfrm>
          <a:off x="49022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81508</xdr:rowOff>
    </xdr:from>
    <xdr:ext cx="762000" cy="259045"/>
    <xdr:sp macro="" textlink="">
      <xdr:nvSpPr>
        <xdr:cNvPr id="149" name="財政構造の弾力性該当値テキスト"/>
        <xdr:cNvSpPr txBox="1"/>
      </xdr:nvSpPr>
      <xdr:spPr>
        <a:xfrm>
          <a:off x="50419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168063</xdr:rowOff>
    </xdr:from>
    <xdr:to>
      <xdr:col>6</xdr:col>
      <xdr:colOff>50800</xdr:colOff>
      <xdr:row>64</xdr:row>
      <xdr:rowOff>98213</xdr:rowOff>
    </xdr:to>
    <xdr:sp macro="" textlink="">
      <xdr:nvSpPr>
        <xdr:cNvPr id="150" name="円/楕円 149"/>
        <xdr:cNvSpPr/>
      </xdr:nvSpPr>
      <xdr:spPr>
        <a:xfrm>
          <a:off x="4064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82990</xdr:rowOff>
    </xdr:from>
    <xdr:ext cx="736600" cy="259045"/>
    <xdr:sp macro="" textlink="">
      <xdr:nvSpPr>
        <xdr:cNvPr id="151" name="テキスト ボックス 150"/>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8679</xdr:rowOff>
    </xdr:from>
    <xdr:to>
      <xdr:col>4</xdr:col>
      <xdr:colOff>533400</xdr:colOff>
      <xdr:row>64</xdr:row>
      <xdr:rowOff>110279</xdr:rowOff>
    </xdr:to>
    <xdr:sp macro="" textlink="">
      <xdr:nvSpPr>
        <xdr:cNvPr id="152" name="円/楕円 151"/>
        <xdr:cNvSpPr/>
      </xdr:nvSpPr>
      <xdr:spPr>
        <a:xfrm>
          <a:off x="3175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95056</xdr:rowOff>
    </xdr:from>
    <xdr:ext cx="762000" cy="259045"/>
    <xdr:sp macro="" textlink="">
      <xdr:nvSpPr>
        <xdr:cNvPr id="153" name="テキスト ボックス 152"/>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113242</xdr:rowOff>
    </xdr:from>
    <xdr:to>
      <xdr:col>3</xdr:col>
      <xdr:colOff>330200</xdr:colOff>
      <xdr:row>65</xdr:row>
      <xdr:rowOff>43392</xdr:rowOff>
    </xdr:to>
    <xdr:sp macro="" textlink="">
      <xdr:nvSpPr>
        <xdr:cNvPr id="154" name="円/楕円 153"/>
        <xdr:cNvSpPr/>
      </xdr:nvSpPr>
      <xdr:spPr>
        <a:xfrm>
          <a:off x="2286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28169</xdr:rowOff>
    </xdr:from>
    <xdr:ext cx="762000" cy="259045"/>
    <xdr:sp macro="" textlink="">
      <xdr:nvSpPr>
        <xdr:cNvPr id="155" name="テキスト ボックス 154"/>
        <xdr:cNvSpPr txBox="1"/>
      </xdr:nvSpPr>
      <xdr:spPr>
        <a:xfrm>
          <a:off x="1955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56" name="円/楕円 155"/>
        <xdr:cNvSpPr/>
      </xdr:nvSpPr>
      <xdr:spPr>
        <a:xfrm>
          <a:off x="1397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57" name="テキスト ボックス 156"/>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[324,085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人件費、物件費及び維持補修費の合計額の人口 </a:t>
          </a:r>
          <a:r>
            <a:rPr kumimoji="1" lang="en-US" altLang="ja-JP" sz="1300">
              <a:latin typeface="ＭＳ Ｐゴシック"/>
            </a:rPr>
            <a:t>1 </a:t>
          </a:r>
          <a:r>
            <a:rPr kumimoji="1" lang="ja-JP" altLang="en-US" sz="1300">
              <a:latin typeface="ＭＳ Ｐゴシック"/>
            </a:rPr>
            <a:t>人当たりの金額が類似団体平均を上回っているのは、主に人口減が要因となっている。</a:t>
          </a:r>
          <a:endParaRPr kumimoji="1" lang="en-US" altLang="ja-JP" sz="1300">
            <a:latin typeface="ＭＳ Ｐゴシック"/>
          </a:endParaRPr>
        </a:p>
        <a:p>
          <a:r>
            <a:rPr kumimoji="1" lang="ja-JP" altLang="en-US" sz="1300">
              <a:latin typeface="ＭＳ Ｐゴシック"/>
            </a:rPr>
            <a:t>　今後は、民間でも実施可能な部分については、指定管理者制度の導入などにより委託化を進め、団塊の世代の退職による職員給の減少も併せて、コストの低減を図っていく方針である。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68924</xdr:rowOff>
    </xdr:from>
    <xdr:to>
      <xdr:col>7</xdr:col>
      <xdr:colOff>152400</xdr:colOff>
      <xdr:row>83</xdr:row>
      <xdr:rowOff>71448</xdr:rowOff>
    </xdr:to>
    <xdr:cxnSp macro="">
      <xdr:nvCxnSpPr>
        <xdr:cNvPr id="193" name="直線コネクタ 192"/>
        <xdr:cNvCxnSpPr/>
      </xdr:nvCxnSpPr>
      <xdr:spPr>
        <a:xfrm>
          <a:off x="4114800" y="14299274"/>
          <a:ext cx="8382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23401</xdr:rowOff>
    </xdr:from>
    <xdr:ext cx="762000" cy="259045"/>
    <xdr:sp macro="" textlink="">
      <xdr:nvSpPr>
        <xdr:cNvPr id="194" name="人件費・物件費等の状況平均値テキスト"/>
        <xdr:cNvSpPr txBox="1"/>
      </xdr:nvSpPr>
      <xdr:spPr>
        <a:xfrm>
          <a:off x="5041900" y="13910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56366</xdr:rowOff>
    </xdr:from>
    <xdr:to>
      <xdr:col>6</xdr:col>
      <xdr:colOff>0</xdr:colOff>
      <xdr:row>83</xdr:row>
      <xdr:rowOff>68924</xdr:rowOff>
    </xdr:to>
    <xdr:cxnSp macro="">
      <xdr:nvCxnSpPr>
        <xdr:cNvPr id="196" name="直線コネクタ 195"/>
        <xdr:cNvCxnSpPr/>
      </xdr:nvCxnSpPr>
      <xdr:spPr>
        <a:xfrm>
          <a:off x="3225800" y="14286716"/>
          <a:ext cx="889000" cy="1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89833</xdr:rowOff>
    </xdr:from>
    <xdr:ext cx="736600" cy="259045"/>
    <xdr:sp macro="" textlink="">
      <xdr:nvSpPr>
        <xdr:cNvPr id="198" name="テキスト ボックス 197"/>
        <xdr:cNvSpPr txBox="1"/>
      </xdr:nvSpPr>
      <xdr:spPr>
        <a:xfrm>
          <a:off x="3733800" y="1380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56366</xdr:rowOff>
    </xdr:from>
    <xdr:to>
      <xdr:col>4</xdr:col>
      <xdr:colOff>482600</xdr:colOff>
      <xdr:row>83</xdr:row>
      <xdr:rowOff>57218</xdr:rowOff>
    </xdr:to>
    <xdr:cxnSp macro="">
      <xdr:nvCxnSpPr>
        <xdr:cNvPr id="199" name="直線コネクタ 198"/>
        <xdr:cNvCxnSpPr/>
      </xdr:nvCxnSpPr>
      <xdr:spPr>
        <a:xfrm flipV="1">
          <a:off x="2336800" y="14286716"/>
          <a:ext cx="8890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105498</xdr:rowOff>
    </xdr:from>
    <xdr:ext cx="762000" cy="259045"/>
    <xdr:sp macro="" textlink="">
      <xdr:nvSpPr>
        <xdr:cNvPr id="201" name="テキスト ボックス 200"/>
        <xdr:cNvSpPr txBox="1"/>
      </xdr:nvSpPr>
      <xdr:spPr>
        <a:xfrm>
          <a:off x="2844800" y="1382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30621</xdr:rowOff>
    </xdr:from>
    <xdr:to>
      <xdr:col>3</xdr:col>
      <xdr:colOff>279400</xdr:colOff>
      <xdr:row>83</xdr:row>
      <xdr:rowOff>57218</xdr:rowOff>
    </xdr:to>
    <xdr:cxnSp macro="">
      <xdr:nvCxnSpPr>
        <xdr:cNvPr id="202" name="直線コネクタ 201"/>
        <xdr:cNvCxnSpPr/>
      </xdr:nvCxnSpPr>
      <xdr:spPr>
        <a:xfrm>
          <a:off x="1447800" y="14260971"/>
          <a:ext cx="889000" cy="2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83098</xdr:rowOff>
    </xdr:from>
    <xdr:ext cx="762000" cy="259045"/>
    <xdr:sp macro="" textlink="">
      <xdr:nvSpPr>
        <xdr:cNvPr id="204" name="テキスト ボックス 203"/>
        <xdr:cNvSpPr txBox="1"/>
      </xdr:nvSpPr>
      <xdr:spPr>
        <a:xfrm>
          <a:off x="1955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75705</xdr:rowOff>
    </xdr:from>
    <xdr:ext cx="762000" cy="259045"/>
    <xdr:sp macro="" textlink="">
      <xdr:nvSpPr>
        <xdr:cNvPr id="206" name="テキスト ボックス 205"/>
        <xdr:cNvSpPr txBox="1"/>
      </xdr:nvSpPr>
      <xdr:spPr>
        <a:xfrm>
          <a:off x="1066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20648</xdr:rowOff>
    </xdr:from>
    <xdr:to>
      <xdr:col>7</xdr:col>
      <xdr:colOff>203200</xdr:colOff>
      <xdr:row>83</xdr:row>
      <xdr:rowOff>122248</xdr:rowOff>
    </xdr:to>
    <xdr:sp macro="" textlink="">
      <xdr:nvSpPr>
        <xdr:cNvPr id="212" name="円/楕円 211"/>
        <xdr:cNvSpPr/>
      </xdr:nvSpPr>
      <xdr:spPr>
        <a:xfrm>
          <a:off x="4902200" y="1425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164175</xdr:rowOff>
    </xdr:from>
    <xdr:ext cx="762000" cy="259045"/>
    <xdr:sp macro="" textlink="">
      <xdr:nvSpPr>
        <xdr:cNvPr id="213" name="人件費・物件費等の状況該当値テキスト"/>
        <xdr:cNvSpPr txBox="1"/>
      </xdr:nvSpPr>
      <xdr:spPr>
        <a:xfrm>
          <a:off x="5041900" y="142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324,085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18124</xdr:rowOff>
    </xdr:from>
    <xdr:to>
      <xdr:col>6</xdr:col>
      <xdr:colOff>50800</xdr:colOff>
      <xdr:row>83</xdr:row>
      <xdr:rowOff>119724</xdr:rowOff>
    </xdr:to>
    <xdr:sp macro="" textlink="">
      <xdr:nvSpPr>
        <xdr:cNvPr id="214" name="円/楕円 213"/>
        <xdr:cNvSpPr/>
      </xdr:nvSpPr>
      <xdr:spPr>
        <a:xfrm>
          <a:off x="4064000" y="1424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104501</xdr:rowOff>
    </xdr:from>
    <xdr:ext cx="736600" cy="259045"/>
    <xdr:sp macro="" textlink="">
      <xdr:nvSpPr>
        <xdr:cNvPr id="215" name="テキスト ボックス 214"/>
        <xdr:cNvSpPr txBox="1"/>
      </xdr:nvSpPr>
      <xdr:spPr>
        <a:xfrm>
          <a:off x="3733800" y="1433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322,621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5566</xdr:rowOff>
    </xdr:from>
    <xdr:to>
      <xdr:col>4</xdr:col>
      <xdr:colOff>533400</xdr:colOff>
      <xdr:row>83</xdr:row>
      <xdr:rowOff>107166</xdr:rowOff>
    </xdr:to>
    <xdr:sp macro="" textlink="">
      <xdr:nvSpPr>
        <xdr:cNvPr id="216" name="円/楕円 215"/>
        <xdr:cNvSpPr/>
      </xdr:nvSpPr>
      <xdr:spPr>
        <a:xfrm>
          <a:off x="3175000" y="142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91943</xdr:rowOff>
    </xdr:from>
    <xdr:ext cx="762000" cy="259045"/>
    <xdr:sp macro="" textlink="">
      <xdr:nvSpPr>
        <xdr:cNvPr id="217" name="テキスト ボックス 216"/>
        <xdr:cNvSpPr txBox="1"/>
      </xdr:nvSpPr>
      <xdr:spPr>
        <a:xfrm>
          <a:off x="2844800" y="1432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315,334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6418</xdr:rowOff>
    </xdr:from>
    <xdr:to>
      <xdr:col>3</xdr:col>
      <xdr:colOff>330200</xdr:colOff>
      <xdr:row>83</xdr:row>
      <xdr:rowOff>108018</xdr:rowOff>
    </xdr:to>
    <xdr:sp macro="" textlink="">
      <xdr:nvSpPr>
        <xdr:cNvPr id="218" name="円/楕円 217"/>
        <xdr:cNvSpPr/>
      </xdr:nvSpPr>
      <xdr:spPr>
        <a:xfrm>
          <a:off x="2286000" y="1423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92795</xdr:rowOff>
    </xdr:from>
    <xdr:ext cx="762000" cy="259045"/>
    <xdr:sp macro="" textlink="">
      <xdr:nvSpPr>
        <xdr:cNvPr id="219" name="テキスト ボックス 218"/>
        <xdr:cNvSpPr txBox="1"/>
      </xdr:nvSpPr>
      <xdr:spPr>
        <a:xfrm>
          <a:off x="1955800" y="1432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315,829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151271</xdr:rowOff>
    </xdr:from>
    <xdr:to>
      <xdr:col>2</xdr:col>
      <xdr:colOff>127000</xdr:colOff>
      <xdr:row>83</xdr:row>
      <xdr:rowOff>81421</xdr:rowOff>
    </xdr:to>
    <xdr:sp macro="" textlink="">
      <xdr:nvSpPr>
        <xdr:cNvPr id="220" name="円/楕円 219"/>
        <xdr:cNvSpPr/>
      </xdr:nvSpPr>
      <xdr:spPr>
        <a:xfrm>
          <a:off x="1397000" y="142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66198</xdr:rowOff>
    </xdr:from>
    <xdr:ext cx="762000" cy="259045"/>
    <xdr:sp macro="" textlink="">
      <xdr:nvSpPr>
        <xdr:cNvPr id="221" name="テキスト ボックス 220"/>
        <xdr:cNvSpPr txBox="1"/>
      </xdr:nvSpPr>
      <xdr:spPr>
        <a:xfrm>
          <a:off x="1066800" y="142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300,398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平成２３年度から平成２７年度まで実施の第２次安芸太田町定員適正化計画によりほぼ類似団体平均水準となっているが、第３次安芸太田町定員適正化計画等を通じ、引き続き縮減に努める。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71966</xdr:rowOff>
    </xdr:from>
    <xdr:to>
      <xdr:col>24</xdr:col>
      <xdr:colOff>558800</xdr:colOff>
      <xdr:row>85</xdr:row>
      <xdr:rowOff>112184</xdr:rowOff>
    </xdr:to>
    <xdr:cxnSp macro="">
      <xdr:nvCxnSpPr>
        <xdr:cNvPr id="255" name="直線コネクタ 254"/>
        <xdr:cNvCxnSpPr/>
      </xdr:nvCxnSpPr>
      <xdr:spPr>
        <a:xfrm flipV="1">
          <a:off x="16179800" y="146452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112184</xdr:rowOff>
    </xdr:from>
    <xdr:to>
      <xdr:col>23</xdr:col>
      <xdr:colOff>406400</xdr:colOff>
      <xdr:row>89</xdr:row>
      <xdr:rowOff>77893</xdr:rowOff>
    </xdr:to>
    <xdr:cxnSp macro="">
      <xdr:nvCxnSpPr>
        <xdr:cNvPr id="258" name="直線コネクタ 257"/>
        <xdr:cNvCxnSpPr/>
      </xdr:nvCxnSpPr>
      <xdr:spPr>
        <a:xfrm flipV="1">
          <a:off x="15290800" y="14685434"/>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60" name="テキスト ボックス 259"/>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45720</xdr:rowOff>
    </xdr:from>
    <xdr:to>
      <xdr:col>22</xdr:col>
      <xdr:colOff>203200</xdr:colOff>
      <xdr:row>89</xdr:row>
      <xdr:rowOff>77893</xdr:rowOff>
    </xdr:to>
    <xdr:cxnSp macro="">
      <xdr:nvCxnSpPr>
        <xdr:cNvPr id="261" name="直線コネクタ 260"/>
        <xdr:cNvCxnSpPr/>
      </xdr:nvCxnSpPr>
      <xdr:spPr>
        <a:xfrm>
          <a:off x="14401800" y="1530477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2134</xdr:rowOff>
    </xdr:from>
    <xdr:ext cx="762000" cy="259045"/>
    <xdr:sp macro="" textlink="">
      <xdr:nvSpPr>
        <xdr:cNvPr id="263" name="テキスト ボックス 262"/>
        <xdr:cNvSpPr txBox="1"/>
      </xdr:nvSpPr>
      <xdr:spPr>
        <a:xfrm>
          <a:off x="14909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47837</xdr:rowOff>
    </xdr:from>
    <xdr:to>
      <xdr:col>21</xdr:col>
      <xdr:colOff>0</xdr:colOff>
      <xdr:row>89</xdr:row>
      <xdr:rowOff>45720</xdr:rowOff>
    </xdr:to>
    <xdr:cxnSp macro="">
      <xdr:nvCxnSpPr>
        <xdr:cNvPr id="264" name="直線コネクタ 263"/>
        <xdr:cNvCxnSpPr/>
      </xdr:nvCxnSpPr>
      <xdr:spPr>
        <a:xfrm>
          <a:off x="13512800" y="14621087"/>
          <a:ext cx="889000" cy="68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66" name="テキスト ボックス 265"/>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28381</xdr:rowOff>
    </xdr:from>
    <xdr:ext cx="762000" cy="259045"/>
    <xdr:sp macro="" textlink="">
      <xdr:nvSpPr>
        <xdr:cNvPr id="268" name="テキスト ボックス 267"/>
        <xdr:cNvSpPr txBox="1"/>
      </xdr:nvSpPr>
      <xdr:spPr>
        <a:xfrm>
          <a:off x="13131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4" name="円/楕円 273"/>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164693</xdr:rowOff>
    </xdr:from>
    <xdr:ext cx="762000" cy="259045"/>
    <xdr:sp macro="" textlink="">
      <xdr:nvSpPr>
        <xdr:cNvPr id="275"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61384</xdr:rowOff>
    </xdr:from>
    <xdr:to>
      <xdr:col>23</xdr:col>
      <xdr:colOff>457200</xdr:colOff>
      <xdr:row>85</xdr:row>
      <xdr:rowOff>162984</xdr:rowOff>
    </xdr:to>
    <xdr:sp macro="" textlink="">
      <xdr:nvSpPr>
        <xdr:cNvPr id="276" name="円/楕円 275"/>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147761</xdr:rowOff>
    </xdr:from>
    <xdr:ext cx="736600" cy="259045"/>
    <xdr:sp macro="" textlink="">
      <xdr:nvSpPr>
        <xdr:cNvPr id="277" name="テキスト ボックス 276"/>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27093</xdr:rowOff>
    </xdr:from>
    <xdr:to>
      <xdr:col>22</xdr:col>
      <xdr:colOff>254000</xdr:colOff>
      <xdr:row>89</xdr:row>
      <xdr:rowOff>128693</xdr:rowOff>
    </xdr:to>
    <xdr:sp macro="" textlink="">
      <xdr:nvSpPr>
        <xdr:cNvPr id="278" name="円/楕円 277"/>
        <xdr:cNvSpPr/>
      </xdr:nvSpPr>
      <xdr:spPr>
        <a:xfrm>
          <a:off x="15240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79" name="テキスト ボックス 278"/>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80" name="円/楕円 279"/>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81" name="テキスト ボックス 280"/>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82" name="円/楕円 281"/>
        <xdr:cNvSpPr/>
      </xdr:nvSpPr>
      <xdr:spPr>
        <a:xfrm>
          <a:off x="13462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83414</xdr:rowOff>
    </xdr:from>
    <xdr:ext cx="762000" cy="259045"/>
    <xdr:sp macro="" textlink="">
      <xdr:nvSpPr>
        <xdr:cNvPr id="283" name="テキスト ボックス 282"/>
        <xdr:cNvSpPr txBox="1"/>
      </xdr:nvSpPr>
      <xdr:spPr>
        <a:xfrm>
          <a:off x="13131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面積が広く集落が広域にわたり散在しているという地理的な条件や過疎高齢化及び町村合併等の理由から職員数が多いが、平成２８年度から平成３１年度までの第３次安芸太田町定員適正化計画等を通じ、引き続き縮減（５年間で１０人）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97246</xdr:rowOff>
    </xdr:from>
    <xdr:to>
      <xdr:col>24</xdr:col>
      <xdr:colOff>558800</xdr:colOff>
      <xdr:row>67</xdr:row>
      <xdr:rowOff>143208</xdr:rowOff>
    </xdr:to>
    <xdr:cxnSp macro="">
      <xdr:nvCxnSpPr>
        <xdr:cNvPr id="320" name="直線コネクタ 319"/>
        <xdr:cNvCxnSpPr/>
      </xdr:nvCxnSpPr>
      <xdr:spPr>
        <a:xfrm>
          <a:off x="16179800" y="11584396"/>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9028</xdr:rowOff>
    </xdr:from>
    <xdr:ext cx="762000" cy="259045"/>
    <xdr:sp macro="" textlink="">
      <xdr:nvSpPr>
        <xdr:cNvPr id="321" name="定員管理の状況平均値テキスト"/>
        <xdr:cNvSpPr txBox="1"/>
      </xdr:nvSpPr>
      <xdr:spPr>
        <a:xfrm>
          <a:off x="17106900" y="10467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97246</xdr:rowOff>
    </xdr:from>
    <xdr:to>
      <xdr:col>23</xdr:col>
      <xdr:colOff>406400</xdr:colOff>
      <xdr:row>67</xdr:row>
      <xdr:rowOff>105289</xdr:rowOff>
    </xdr:to>
    <xdr:cxnSp macro="">
      <xdr:nvCxnSpPr>
        <xdr:cNvPr id="323" name="直線コネクタ 322"/>
        <xdr:cNvCxnSpPr/>
      </xdr:nvCxnSpPr>
      <xdr:spPr>
        <a:xfrm flipV="1">
          <a:off x="15290800" y="1158439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83595</xdr:rowOff>
    </xdr:from>
    <xdr:ext cx="736600" cy="259045"/>
    <xdr:sp macro="" textlink="">
      <xdr:nvSpPr>
        <xdr:cNvPr id="325" name="テキスト ボックス 324"/>
        <xdr:cNvSpPr txBox="1"/>
      </xdr:nvSpPr>
      <xdr:spPr>
        <a:xfrm>
          <a:off x="15798800" y="103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24856</xdr:rowOff>
    </xdr:from>
    <xdr:to>
      <xdr:col>22</xdr:col>
      <xdr:colOff>203200</xdr:colOff>
      <xdr:row>67</xdr:row>
      <xdr:rowOff>105289</xdr:rowOff>
    </xdr:to>
    <xdr:cxnSp macro="">
      <xdr:nvCxnSpPr>
        <xdr:cNvPr id="326" name="直線コネクタ 325"/>
        <xdr:cNvCxnSpPr/>
      </xdr:nvCxnSpPr>
      <xdr:spPr>
        <a:xfrm>
          <a:off x="14401800" y="1151200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8" name="テキスト ボックス 327"/>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24856</xdr:rowOff>
    </xdr:from>
    <xdr:to>
      <xdr:col>21</xdr:col>
      <xdr:colOff>0</xdr:colOff>
      <xdr:row>67</xdr:row>
      <xdr:rowOff>55880</xdr:rowOff>
    </xdr:to>
    <xdr:cxnSp macro="">
      <xdr:nvCxnSpPr>
        <xdr:cNvPr id="329" name="直線コネクタ 328"/>
        <xdr:cNvCxnSpPr/>
      </xdr:nvCxnSpPr>
      <xdr:spPr>
        <a:xfrm flipV="1">
          <a:off x="13512800" y="115120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31" name="テキスト ボックス 330"/>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70955</xdr:rowOff>
    </xdr:from>
    <xdr:ext cx="762000" cy="259045"/>
    <xdr:sp macro="" textlink="">
      <xdr:nvSpPr>
        <xdr:cNvPr id="333" name="テキスト ボックス 332"/>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67</xdr:row>
      <xdr:rowOff>92408</xdr:rowOff>
    </xdr:from>
    <xdr:to>
      <xdr:col>24</xdr:col>
      <xdr:colOff>609600</xdr:colOff>
      <xdr:row>68</xdr:row>
      <xdr:rowOff>22558</xdr:rowOff>
    </xdr:to>
    <xdr:sp macro="" textlink="">
      <xdr:nvSpPr>
        <xdr:cNvPr id="339" name="円/楕円 338"/>
        <xdr:cNvSpPr/>
      </xdr:nvSpPr>
      <xdr:spPr>
        <a:xfrm>
          <a:off x="16967200" y="115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159735</xdr:rowOff>
    </xdr:from>
    <xdr:ext cx="762000" cy="259045"/>
    <xdr:sp macro="" textlink="">
      <xdr:nvSpPr>
        <xdr:cNvPr id="340" name="定員管理の状況該当値テキスト"/>
        <xdr:cNvSpPr txBox="1"/>
      </xdr:nvSpPr>
      <xdr:spPr>
        <a:xfrm>
          <a:off x="17106900" y="1147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20.77</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46446</xdr:rowOff>
    </xdr:from>
    <xdr:to>
      <xdr:col>23</xdr:col>
      <xdr:colOff>457200</xdr:colOff>
      <xdr:row>67</xdr:row>
      <xdr:rowOff>148046</xdr:rowOff>
    </xdr:to>
    <xdr:sp macro="" textlink="">
      <xdr:nvSpPr>
        <xdr:cNvPr id="341" name="円/楕円 340"/>
        <xdr:cNvSpPr/>
      </xdr:nvSpPr>
      <xdr:spPr>
        <a:xfrm>
          <a:off x="16129000" y="1153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132823</xdr:rowOff>
    </xdr:from>
    <xdr:ext cx="736600" cy="259045"/>
    <xdr:sp macro="" textlink="">
      <xdr:nvSpPr>
        <xdr:cNvPr id="342" name="テキスト ボックス 341"/>
        <xdr:cNvSpPr txBox="1"/>
      </xdr:nvSpPr>
      <xdr:spPr>
        <a:xfrm>
          <a:off x="15798800" y="1161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54489</xdr:rowOff>
    </xdr:from>
    <xdr:to>
      <xdr:col>22</xdr:col>
      <xdr:colOff>254000</xdr:colOff>
      <xdr:row>67</xdr:row>
      <xdr:rowOff>156089</xdr:rowOff>
    </xdr:to>
    <xdr:sp macro="" textlink="">
      <xdr:nvSpPr>
        <xdr:cNvPr id="343" name="円/楕円 342"/>
        <xdr:cNvSpPr/>
      </xdr:nvSpPr>
      <xdr:spPr>
        <a:xfrm>
          <a:off x="15240000" y="1154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140866</xdr:rowOff>
    </xdr:from>
    <xdr:ext cx="762000" cy="259045"/>
    <xdr:sp macro="" textlink="">
      <xdr:nvSpPr>
        <xdr:cNvPr id="344" name="テキスト ボックス 343"/>
        <xdr:cNvSpPr txBox="1"/>
      </xdr:nvSpPr>
      <xdr:spPr>
        <a:xfrm>
          <a:off x="14909800" y="1162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20.44</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145506</xdr:rowOff>
    </xdr:from>
    <xdr:to>
      <xdr:col>21</xdr:col>
      <xdr:colOff>50800</xdr:colOff>
      <xdr:row>67</xdr:row>
      <xdr:rowOff>75656</xdr:rowOff>
    </xdr:to>
    <xdr:sp macro="" textlink="">
      <xdr:nvSpPr>
        <xdr:cNvPr id="345" name="円/楕円 344"/>
        <xdr:cNvSpPr/>
      </xdr:nvSpPr>
      <xdr:spPr>
        <a:xfrm>
          <a:off x="14351000" y="114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60433</xdr:rowOff>
    </xdr:from>
    <xdr:ext cx="762000" cy="259045"/>
    <xdr:sp macro="" textlink="">
      <xdr:nvSpPr>
        <xdr:cNvPr id="346" name="テキスト ボックス 345"/>
        <xdr:cNvSpPr txBox="1"/>
      </xdr:nvSpPr>
      <xdr:spPr>
        <a:xfrm>
          <a:off x="14020800" y="1154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5080</xdr:rowOff>
    </xdr:from>
    <xdr:to>
      <xdr:col>19</xdr:col>
      <xdr:colOff>533400</xdr:colOff>
      <xdr:row>67</xdr:row>
      <xdr:rowOff>106680</xdr:rowOff>
    </xdr:to>
    <xdr:sp macro="" textlink="">
      <xdr:nvSpPr>
        <xdr:cNvPr id="347" name="円/楕円 346"/>
        <xdr:cNvSpPr/>
      </xdr:nvSpPr>
      <xdr:spPr>
        <a:xfrm>
          <a:off x="13462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91457</xdr:rowOff>
    </xdr:from>
    <xdr:ext cx="762000" cy="259045"/>
    <xdr:sp macro="" textlink="">
      <xdr:nvSpPr>
        <xdr:cNvPr id="348" name="テキスト ボックス 347"/>
        <xdr:cNvSpPr txBox="1"/>
      </xdr:nvSpPr>
      <xdr:spPr>
        <a:xfrm>
          <a:off x="13131800" y="115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８年度からの第１次安芸太田町行財政改革に伴う起債抑制策により改善してきているが、類似団体平均を上回っている。第２次安芸太田町行財政改革に基づき、投資的経費の抑制などに取り組み、引き続き水準を抑える。 </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68156</xdr:rowOff>
    </xdr:from>
    <xdr:to>
      <xdr:col>24</xdr:col>
      <xdr:colOff>558800</xdr:colOff>
      <xdr:row>41</xdr:row>
      <xdr:rowOff>124460</xdr:rowOff>
    </xdr:to>
    <xdr:cxnSp macro="">
      <xdr:nvCxnSpPr>
        <xdr:cNvPr id="382" name="直線コネクタ 381"/>
        <xdr:cNvCxnSpPr/>
      </xdr:nvCxnSpPr>
      <xdr:spPr>
        <a:xfrm flipV="1">
          <a:off x="16179800" y="709760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3"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42</xdr:row>
      <xdr:rowOff>17356</xdr:rowOff>
    </xdr:to>
    <xdr:cxnSp macro="">
      <xdr:nvCxnSpPr>
        <xdr:cNvPr id="385" name="直線コネクタ 384"/>
        <xdr:cNvCxnSpPr/>
      </xdr:nvCxnSpPr>
      <xdr:spPr>
        <a:xfrm flipV="1">
          <a:off x="15290800" y="71539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7" name="テキスト ボックス 386"/>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17356</xdr:rowOff>
    </xdr:from>
    <xdr:to>
      <xdr:col>22</xdr:col>
      <xdr:colOff>203200</xdr:colOff>
      <xdr:row>42</xdr:row>
      <xdr:rowOff>162137</xdr:rowOff>
    </xdr:to>
    <xdr:cxnSp macro="">
      <xdr:nvCxnSpPr>
        <xdr:cNvPr id="388" name="直線コネクタ 387"/>
        <xdr:cNvCxnSpPr/>
      </xdr:nvCxnSpPr>
      <xdr:spPr>
        <a:xfrm flipV="1">
          <a:off x="14401800" y="721825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390" name="テキスト ボックス 389"/>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162137</xdr:rowOff>
    </xdr:from>
    <xdr:to>
      <xdr:col>21</xdr:col>
      <xdr:colOff>0</xdr:colOff>
      <xdr:row>43</xdr:row>
      <xdr:rowOff>119380</xdr:rowOff>
    </xdr:to>
    <xdr:cxnSp macro="">
      <xdr:nvCxnSpPr>
        <xdr:cNvPr id="391" name="直線コネクタ 390"/>
        <xdr:cNvCxnSpPr/>
      </xdr:nvCxnSpPr>
      <xdr:spPr>
        <a:xfrm flipV="1">
          <a:off x="13512800" y="736303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393" name="テキスト ボックス 392"/>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5" name="テキスト ボックス 394"/>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17356</xdr:rowOff>
    </xdr:from>
    <xdr:to>
      <xdr:col>24</xdr:col>
      <xdr:colOff>609600</xdr:colOff>
      <xdr:row>41</xdr:row>
      <xdr:rowOff>118956</xdr:rowOff>
    </xdr:to>
    <xdr:sp macro="" textlink="">
      <xdr:nvSpPr>
        <xdr:cNvPr id="401" name="円/楕円 400"/>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160883</xdr:rowOff>
    </xdr:from>
    <xdr:ext cx="762000" cy="259045"/>
    <xdr:sp macro="" textlink="">
      <xdr:nvSpPr>
        <xdr:cNvPr id="402" name="公債費負担の状況該当値テキスト"/>
        <xdr:cNvSpPr txBox="1"/>
      </xdr:nvSpPr>
      <xdr:spPr>
        <a:xfrm>
          <a:off x="17106900" y="70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403" name="円/楕円 402"/>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404" name="テキスト ボックス 403"/>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138006</xdr:rowOff>
    </xdr:from>
    <xdr:to>
      <xdr:col>22</xdr:col>
      <xdr:colOff>254000</xdr:colOff>
      <xdr:row>42</xdr:row>
      <xdr:rowOff>68156</xdr:rowOff>
    </xdr:to>
    <xdr:sp macro="" textlink="">
      <xdr:nvSpPr>
        <xdr:cNvPr id="405" name="円/楕円 404"/>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52933</xdr:rowOff>
    </xdr:from>
    <xdr:ext cx="762000" cy="259045"/>
    <xdr:sp macro="" textlink="">
      <xdr:nvSpPr>
        <xdr:cNvPr id="406" name="テキスト ボックス 405"/>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111337</xdr:rowOff>
    </xdr:from>
    <xdr:to>
      <xdr:col>21</xdr:col>
      <xdr:colOff>50800</xdr:colOff>
      <xdr:row>43</xdr:row>
      <xdr:rowOff>41487</xdr:rowOff>
    </xdr:to>
    <xdr:sp macro="" textlink="">
      <xdr:nvSpPr>
        <xdr:cNvPr id="407" name="円/楕円 406"/>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26264</xdr:rowOff>
    </xdr:from>
    <xdr:ext cx="762000" cy="259045"/>
    <xdr:sp macro="" textlink="">
      <xdr:nvSpPr>
        <xdr:cNvPr id="408" name="テキスト ボックス 407"/>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68580</xdr:rowOff>
    </xdr:from>
    <xdr:to>
      <xdr:col>19</xdr:col>
      <xdr:colOff>533400</xdr:colOff>
      <xdr:row>43</xdr:row>
      <xdr:rowOff>170180</xdr:rowOff>
    </xdr:to>
    <xdr:sp macro="" textlink="">
      <xdr:nvSpPr>
        <xdr:cNvPr id="409" name="円/楕円 408"/>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154957</xdr:rowOff>
    </xdr:from>
    <xdr:ext cx="762000" cy="259045"/>
    <xdr:sp macro="" textlink="">
      <xdr:nvSpPr>
        <xdr:cNvPr id="410" name="テキスト ボックス 409"/>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財政健全化判断比率のひとつで、類似団体内平均値よりは７４．９ポイント高く、将来世代が後年度以降に負担する起債等の支払い比率が高いことを示している。</a:t>
          </a:r>
        </a:p>
        <a:p>
          <a:r>
            <a:rPr kumimoji="1" lang="ja-JP" altLang="en-US" sz="1300">
              <a:latin typeface="ＭＳ Ｐゴシック"/>
            </a:rPr>
            <a:t>　後年度以降の予算総額に占める公債費のウエイトは、病院改築や光ファイバー網の整備、学校耐震化などで上昇することが予測されるが、。第２次安芸太田町行財政改革に基づき、計画的な起債借入と、償還額に見合った施策展開をしていく。</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162221</xdr:rowOff>
    </xdr:from>
    <xdr:to>
      <xdr:col>24</xdr:col>
      <xdr:colOff>558800</xdr:colOff>
      <xdr:row>18</xdr:row>
      <xdr:rowOff>30988</xdr:rowOff>
    </xdr:to>
    <xdr:cxnSp macro="">
      <xdr:nvCxnSpPr>
        <xdr:cNvPr id="444" name="直線コネクタ 443"/>
        <xdr:cNvCxnSpPr/>
      </xdr:nvCxnSpPr>
      <xdr:spPr>
        <a:xfrm>
          <a:off x="16179800" y="307687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5"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162221</xdr:rowOff>
    </xdr:from>
    <xdr:to>
      <xdr:col>23</xdr:col>
      <xdr:colOff>406400</xdr:colOff>
      <xdr:row>18</xdr:row>
      <xdr:rowOff>165312</xdr:rowOff>
    </xdr:to>
    <xdr:cxnSp macro="">
      <xdr:nvCxnSpPr>
        <xdr:cNvPr id="447" name="直線コネクタ 446"/>
        <xdr:cNvCxnSpPr/>
      </xdr:nvCxnSpPr>
      <xdr:spPr>
        <a:xfrm flipV="1">
          <a:off x="15290800" y="3076871"/>
          <a:ext cx="889000" cy="17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165312</xdr:rowOff>
    </xdr:from>
    <xdr:to>
      <xdr:col>22</xdr:col>
      <xdr:colOff>203200</xdr:colOff>
      <xdr:row>19</xdr:row>
      <xdr:rowOff>67056</xdr:rowOff>
    </xdr:to>
    <xdr:cxnSp macro="">
      <xdr:nvCxnSpPr>
        <xdr:cNvPr id="450" name="直線コネクタ 449"/>
        <xdr:cNvCxnSpPr/>
      </xdr:nvCxnSpPr>
      <xdr:spPr>
        <a:xfrm flipV="1">
          <a:off x="14401800" y="3251412"/>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51" name="フローチャート : 判断 450"/>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52" name="テキスト ボックス 451"/>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67056</xdr:rowOff>
    </xdr:from>
    <xdr:to>
      <xdr:col>21</xdr:col>
      <xdr:colOff>0</xdr:colOff>
      <xdr:row>20</xdr:row>
      <xdr:rowOff>74972</xdr:rowOff>
    </xdr:to>
    <xdr:cxnSp macro="">
      <xdr:nvCxnSpPr>
        <xdr:cNvPr id="453" name="直線コネクタ 452"/>
        <xdr:cNvCxnSpPr/>
      </xdr:nvCxnSpPr>
      <xdr:spPr>
        <a:xfrm flipV="1">
          <a:off x="13512800" y="3324606"/>
          <a:ext cx="889000" cy="17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4" name="フローチャート : 判断 453"/>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5" name="テキスト ボックス 454"/>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6" name="フローチャート : 判断 455"/>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57" name="テキスト ボックス 456"/>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151638</xdr:rowOff>
    </xdr:from>
    <xdr:to>
      <xdr:col>24</xdr:col>
      <xdr:colOff>609600</xdr:colOff>
      <xdr:row>18</xdr:row>
      <xdr:rowOff>81788</xdr:rowOff>
    </xdr:to>
    <xdr:sp macro="" textlink="">
      <xdr:nvSpPr>
        <xdr:cNvPr id="463" name="円/楕円 462"/>
        <xdr:cNvSpPr/>
      </xdr:nvSpPr>
      <xdr:spPr>
        <a:xfrm>
          <a:off x="169672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123715</xdr:rowOff>
    </xdr:from>
    <xdr:ext cx="762000" cy="259045"/>
    <xdr:sp macro="" textlink="">
      <xdr:nvSpPr>
        <xdr:cNvPr id="464" name="将来負担の状況該当値テキスト"/>
        <xdr:cNvSpPr txBox="1"/>
      </xdr:nvSpPr>
      <xdr:spPr>
        <a:xfrm>
          <a:off x="171069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111421</xdr:rowOff>
    </xdr:from>
    <xdr:to>
      <xdr:col>23</xdr:col>
      <xdr:colOff>457200</xdr:colOff>
      <xdr:row>18</xdr:row>
      <xdr:rowOff>41571</xdr:rowOff>
    </xdr:to>
    <xdr:sp macro="" textlink="">
      <xdr:nvSpPr>
        <xdr:cNvPr id="465" name="円/楕円 464"/>
        <xdr:cNvSpPr/>
      </xdr:nvSpPr>
      <xdr:spPr>
        <a:xfrm>
          <a:off x="16129000" y="30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26348</xdr:rowOff>
    </xdr:from>
    <xdr:ext cx="736600" cy="259045"/>
    <xdr:sp macro="" textlink="">
      <xdr:nvSpPr>
        <xdr:cNvPr id="466" name="テキスト ボックス 465"/>
        <xdr:cNvSpPr txBox="1"/>
      </xdr:nvSpPr>
      <xdr:spPr>
        <a:xfrm>
          <a:off x="15798800" y="3112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114512</xdr:rowOff>
    </xdr:from>
    <xdr:to>
      <xdr:col>22</xdr:col>
      <xdr:colOff>254000</xdr:colOff>
      <xdr:row>19</xdr:row>
      <xdr:rowOff>44662</xdr:rowOff>
    </xdr:to>
    <xdr:sp macro="" textlink="">
      <xdr:nvSpPr>
        <xdr:cNvPr id="467" name="円/楕円 466"/>
        <xdr:cNvSpPr/>
      </xdr:nvSpPr>
      <xdr:spPr>
        <a:xfrm>
          <a:off x="15240000" y="32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29439</xdr:rowOff>
    </xdr:from>
    <xdr:ext cx="762000" cy="259045"/>
    <xdr:sp macro="" textlink="">
      <xdr:nvSpPr>
        <xdr:cNvPr id="468" name="テキスト ボックス 467"/>
        <xdr:cNvSpPr txBox="1"/>
      </xdr:nvSpPr>
      <xdr:spPr>
        <a:xfrm>
          <a:off x="14909800" y="328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16256</xdr:rowOff>
    </xdr:from>
    <xdr:to>
      <xdr:col>21</xdr:col>
      <xdr:colOff>50800</xdr:colOff>
      <xdr:row>19</xdr:row>
      <xdr:rowOff>117856</xdr:rowOff>
    </xdr:to>
    <xdr:sp macro="" textlink="">
      <xdr:nvSpPr>
        <xdr:cNvPr id="469" name="円/楕円 468"/>
        <xdr:cNvSpPr/>
      </xdr:nvSpPr>
      <xdr:spPr>
        <a:xfrm>
          <a:off x="14351000" y="32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102633</xdr:rowOff>
    </xdr:from>
    <xdr:ext cx="762000" cy="259045"/>
    <xdr:sp macro="" textlink="">
      <xdr:nvSpPr>
        <xdr:cNvPr id="470" name="テキスト ボックス 469"/>
        <xdr:cNvSpPr txBox="1"/>
      </xdr:nvSpPr>
      <xdr:spPr>
        <a:xfrm>
          <a:off x="14020800" y="33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24172</xdr:rowOff>
    </xdr:from>
    <xdr:to>
      <xdr:col>19</xdr:col>
      <xdr:colOff>533400</xdr:colOff>
      <xdr:row>20</xdr:row>
      <xdr:rowOff>125772</xdr:rowOff>
    </xdr:to>
    <xdr:sp macro="" textlink="">
      <xdr:nvSpPr>
        <xdr:cNvPr id="471" name="円/楕円 470"/>
        <xdr:cNvSpPr/>
      </xdr:nvSpPr>
      <xdr:spPr>
        <a:xfrm>
          <a:off x="13462000" y="345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110549</xdr:rowOff>
    </xdr:from>
    <xdr:ext cx="762000" cy="259045"/>
    <xdr:sp macro="" textlink="">
      <xdr:nvSpPr>
        <xdr:cNvPr id="472" name="テキスト ボックス 471"/>
        <xdr:cNvSpPr txBox="1"/>
      </xdr:nvSpPr>
      <xdr:spPr>
        <a:xfrm>
          <a:off x="13131800" y="353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6,934
6,913
341.89
8,943,747
8,387,272
497,425
5,101,582
10,369,940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92.8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類似団体平均をやや下回っており、第３次安芸太田町定員適正化計画に掲げたとおり、職員の削減（５年間で１０人）を進めながら、人件費の削減に努め、現在の水準を維持する。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24130</xdr:rowOff>
    </xdr:from>
    <xdr:to>
      <xdr:col>7</xdr:col>
      <xdr:colOff>15875</xdr:colOff>
      <xdr:row>38</xdr:row>
      <xdr:rowOff>46990</xdr:rowOff>
    </xdr:to>
    <xdr:cxnSp macro="">
      <xdr:nvCxnSpPr>
        <xdr:cNvPr id="63" name="直線コネクタ 62"/>
        <xdr:cNvCxnSpPr/>
      </xdr:nvCxnSpPr>
      <xdr:spPr>
        <a:xfrm>
          <a:off x="3987800" y="65392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10177</xdr:rowOff>
    </xdr:from>
    <xdr:ext cx="762000" cy="259045"/>
    <xdr:sp macro="" textlink="">
      <xdr:nvSpPr>
        <xdr:cNvPr id="64"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24130</xdr:rowOff>
    </xdr:from>
    <xdr:to>
      <xdr:col>5</xdr:col>
      <xdr:colOff>549275</xdr:colOff>
      <xdr:row>38</xdr:row>
      <xdr:rowOff>39370</xdr:rowOff>
    </xdr:to>
    <xdr:cxnSp macro="">
      <xdr:nvCxnSpPr>
        <xdr:cNvPr id="66" name="直線コネクタ 65"/>
        <xdr:cNvCxnSpPr/>
      </xdr:nvCxnSpPr>
      <xdr:spPr>
        <a:xfrm flipV="1">
          <a:off x="3098800" y="6539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39370</xdr:rowOff>
    </xdr:from>
    <xdr:to>
      <xdr:col>4</xdr:col>
      <xdr:colOff>346075</xdr:colOff>
      <xdr:row>38</xdr:row>
      <xdr:rowOff>119380</xdr:rowOff>
    </xdr:to>
    <xdr:cxnSp macro="">
      <xdr:nvCxnSpPr>
        <xdr:cNvPr id="69" name="直線コネクタ 68"/>
        <xdr:cNvCxnSpPr/>
      </xdr:nvCxnSpPr>
      <xdr:spPr>
        <a:xfrm flipV="1">
          <a:off x="2209800" y="65544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71" name="テキスト ボックス 70"/>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43180</xdr:rowOff>
    </xdr:from>
    <xdr:to>
      <xdr:col>3</xdr:col>
      <xdr:colOff>142875</xdr:colOff>
      <xdr:row>38</xdr:row>
      <xdr:rowOff>119380</xdr:rowOff>
    </xdr:to>
    <xdr:cxnSp macro="">
      <xdr:nvCxnSpPr>
        <xdr:cNvPr id="72" name="直線コネクタ 71"/>
        <xdr:cNvCxnSpPr/>
      </xdr:nvCxnSpPr>
      <xdr:spPr>
        <a:xfrm>
          <a:off x="1320800" y="6558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6" name="テキスト ボックス 75"/>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167640</xdr:rowOff>
    </xdr:from>
    <xdr:to>
      <xdr:col>7</xdr:col>
      <xdr:colOff>66675</xdr:colOff>
      <xdr:row>38</xdr:row>
      <xdr:rowOff>97790</xdr:rowOff>
    </xdr:to>
    <xdr:sp macro="" textlink="">
      <xdr:nvSpPr>
        <xdr:cNvPr id="82" name="円/楕円 81"/>
        <xdr:cNvSpPr/>
      </xdr:nvSpPr>
      <xdr:spPr>
        <a:xfrm>
          <a:off x="47752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12717</xdr:rowOff>
    </xdr:from>
    <xdr:ext cx="762000" cy="259045"/>
    <xdr:sp macro="" textlink="">
      <xdr:nvSpPr>
        <xdr:cNvPr id="83" name="人件費該当値テキスト"/>
        <xdr:cNvSpPr txBox="1"/>
      </xdr:nvSpPr>
      <xdr:spPr>
        <a:xfrm>
          <a:off x="4914900" y="635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144780</xdr:rowOff>
    </xdr:from>
    <xdr:to>
      <xdr:col>5</xdr:col>
      <xdr:colOff>600075</xdr:colOff>
      <xdr:row>38</xdr:row>
      <xdr:rowOff>74930</xdr:rowOff>
    </xdr:to>
    <xdr:sp macro="" textlink="">
      <xdr:nvSpPr>
        <xdr:cNvPr id="84" name="円/楕円 83"/>
        <xdr:cNvSpPr/>
      </xdr:nvSpPr>
      <xdr:spPr>
        <a:xfrm>
          <a:off x="39370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85107</xdr:rowOff>
    </xdr:from>
    <xdr:ext cx="736600" cy="259045"/>
    <xdr:sp macro="" textlink="">
      <xdr:nvSpPr>
        <xdr:cNvPr id="85" name="テキスト ボックス 84"/>
        <xdr:cNvSpPr txBox="1"/>
      </xdr:nvSpPr>
      <xdr:spPr>
        <a:xfrm>
          <a:off x="3606800" y="625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160020</xdr:rowOff>
    </xdr:from>
    <xdr:to>
      <xdr:col>4</xdr:col>
      <xdr:colOff>396875</xdr:colOff>
      <xdr:row>38</xdr:row>
      <xdr:rowOff>90170</xdr:rowOff>
    </xdr:to>
    <xdr:sp macro="" textlink="">
      <xdr:nvSpPr>
        <xdr:cNvPr id="86" name="円/楕円 85"/>
        <xdr:cNvSpPr/>
      </xdr:nvSpPr>
      <xdr:spPr>
        <a:xfrm>
          <a:off x="30480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100347</xdr:rowOff>
    </xdr:from>
    <xdr:ext cx="762000" cy="259045"/>
    <xdr:sp macro="" textlink="">
      <xdr:nvSpPr>
        <xdr:cNvPr id="87" name="テキスト ボックス 86"/>
        <xdr:cNvSpPr txBox="1"/>
      </xdr:nvSpPr>
      <xdr:spPr>
        <a:xfrm>
          <a:off x="2717800" y="627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68580</xdr:rowOff>
    </xdr:from>
    <xdr:to>
      <xdr:col>3</xdr:col>
      <xdr:colOff>193675</xdr:colOff>
      <xdr:row>38</xdr:row>
      <xdr:rowOff>170180</xdr:rowOff>
    </xdr:to>
    <xdr:sp macro="" textlink="">
      <xdr:nvSpPr>
        <xdr:cNvPr id="88" name="円/楕円 87"/>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154957</xdr:rowOff>
    </xdr:from>
    <xdr:ext cx="762000" cy="259045"/>
    <xdr:sp macro="" textlink="">
      <xdr:nvSpPr>
        <xdr:cNvPr id="89" name="テキスト ボックス 88"/>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163830</xdr:rowOff>
    </xdr:from>
    <xdr:to>
      <xdr:col>1</xdr:col>
      <xdr:colOff>676275</xdr:colOff>
      <xdr:row>38</xdr:row>
      <xdr:rowOff>93980</xdr:rowOff>
    </xdr:to>
    <xdr:sp macro="" textlink="">
      <xdr:nvSpPr>
        <xdr:cNvPr id="90" name="円/楕円 89"/>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104157</xdr:rowOff>
    </xdr:from>
    <xdr:ext cx="762000" cy="259045"/>
    <xdr:sp macro="" textlink="">
      <xdr:nvSpPr>
        <xdr:cNvPr id="91" name="テキスト ボックス 90"/>
        <xdr:cNvSpPr txBox="1"/>
      </xdr:nvSpPr>
      <xdr:spPr>
        <a:xfrm>
          <a:off x="939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類似団体平均と同じ数値となっている。対前年度では０．５ポイント改善している。引き続き維持補修費や賃金の抑制に努る。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35560</xdr:rowOff>
    </xdr:from>
    <xdr:to>
      <xdr:col>24</xdr:col>
      <xdr:colOff>31750</xdr:colOff>
      <xdr:row>15</xdr:row>
      <xdr:rowOff>64135</xdr:rowOff>
    </xdr:to>
    <xdr:cxnSp macro="">
      <xdr:nvCxnSpPr>
        <xdr:cNvPr id="120" name="直線コネクタ 119"/>
        <xdr:cNvCxnSpPr/>
      </xdr:nvCxnSpPr>
      <xdr:spPr>
        <a:xfrm flipV="1">
          <a:off x="15671800" y="26073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144145</xdr:rowOff>
    </xdr:from>
    <xdr:to>
      <xdr:col>22</xdr:col>
      <xdr:colOff>565150</xdr:colOff>
      <xdr:row>15</xdr:row>
      <xdr:rowOff>64135</xdr:rowOff>
    </xdr:to>
    <xdr:cxnSp macro="">
      <xdr:nvCxnSpPr>
        <xdr:cNvPr id="123" name="直線コネクタ 122"/>
        <xdr:cNvCxnSpPr/>
      </xdr:nvCxnSpPr>
      <xdr:spPr>
        <a:xfrm>
          <a:off x="14782800" y="254444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121285</xdr:rowOff>
    </xdr:from>
    <xdr:to>
      <xdr:col>21</xdr:col>
      <xdr:colOff>361950</xdr:colOff>
      <xdr:row>14</xdr:row>
      <xdr:rowOff>144145</xdr:rowOff>
    </xdr:to>
    <xdr:cxnSp macro="">
      <xdr:nvCxnSpPr>
        <xdr:cNvPr id="126" name="直線コネクタ 125"/>
        <xdr:cNvCxnSpPr/>
      </xdr:nvCxnSpPr>
      <xdr:spPr>
        <a:xfrm>
          <a:off x="13893800" y="25215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29845</xdr:rowOff>
    </xdr:from>
    <xdr:to>
      <xdr:col>20</xdr:col>
      <xdr:colOff>158750</xdr:colOff>
      <xdr:row>14</xdr:row>
      <xdr:rowOff>121285</xdr:rowOff>
    </xdr:to>
    <xdr:cxnSp macro="">
      <xdr:nvCxnSpPr>
        <xdr:cNvPr id="129" name="直線コネクタ 128"/>
        <xdr:cNvCxnSpPr/>
      </xdr:nvCxnSpPr>
      <xdr:spPr>
        <a:xfrm>
          <a:off x="13004800" y="243014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134002</xdr:rowOff>
    </xdr:from>
    <xdr:ext cx="762000" cy="259045"/>
    <xdr:sp macro="" textlink="">
      <xdr:nvSpPr>
        <xdr:cNvPr id="133" name="テキスト ボックス 132"/>
        <xdr:cNvSpPr txBox="1"/>
      </xdr:nvSpPr>
      <xdr:spPr>
        <a:xfrm>
          <a:off x="12623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39" name="円/楕円 138"/>
        <xdr:cNvSpPr/>
      </xdr:nvSpPr>
      <xdr:spPr>
        <a:xfrm>
          <a:off x="164592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128287</xdr:rowOff>
    </xdr:from>
    <xdr:ext cx="762000" cy="259045"/>
    <xdr:sp macro="" textlink="">
      <xdr:nvSpPr>
        <xdr:cNvPr id="140" name="物件費該当値テキスト"/>
        <xdr:cNvSpPr txBox="1"/>
      </xdr:nvSpPr>
      <xdr:spPr>
        <a:xfrm>
          <a:off x="16598900" y="252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xdr:rowOff>
    </xdr:from>
    <xdr:to>
      <xdr:col>22</xdr:col>
      <xdr:colOff>615950</xdr:colOff>
      <xdr:row>15</xdr:row>
      <xdr:rowOff>114935</xdr:rowOff>
    </xdr:to>
    <xdr:sp macro="" textlink="">
      <xdr:nvSpPr>
        <xdr:cNvPr id="141" name="円/楕円 140"/>
        <xdr:cNvSpPr/>
      </xdr:nvSpPr>
      <xdr:spPr>
        <a:xfrm>
          <a:off x="15621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99712</xdr:rowOff>
    </xdr:from>
    <xdr:ext cx="736600" cy="259045"/>
    <xdr:sp macro="" textlink="">
      <xdr:nvSpPr>
        <xdr:cNvPr id="142" name="テキスト ボックス 141"/>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93345</xdr:rowOff>
    </xdr:from>
    <xdr:to>
      <xdr:col>21</xdr:col>
      <xdr:colOff>412750</xdr:colOff>
      <xdr:row>15</xdr:row>
      <xdr:rowOff>23495</xdr:rowOff>
    </xdr:to>
    <xdr:sp macro="" textlink="">
      <xdr:nvSpPr>
        <xdr:cNvPr id="143" name="円/楕円 142"/>
        <xdr:cNvSpPr/>
      </xdr:nvSpPr>
      <xdr:spPr>
        <a:xfrm>
          <a:off x="14732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8272</xdr:rowOff>
    </xdr:from>
    <xdr:ext cx="762000" cy="259045"/>
    <xdr:sp macro="" textlink="">
      <xdr:nvSpPr>
        <xdr:cNvPr id="144" name="テキスト ボックス 143"/>
        <xdr:cNvSpPr txBox="1"/>
      </xdr:nvSpPr>
      <xdr:spPr>
        <a:xfrm>
          <a:off x="14401800" y="25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70485</xdr:rowOff>
    </xdr:from>
    <xdr:to>
      <xdr:col>20</xdr:col>
      <xdr:colOff>209550</xdr:colOff>
      <xdr:row>15</xdr:row>
      <xdr:rowOff>635</xdr:rowOff>
    </xdr:to>
    <xdr:sp macro="" textlink="">
      <xdr:nvSpPr>
        <xdr:cNvPr id="145" name="円/楕円 144"/>
        <xdr:cNvSpPr/>
      </xdr:nvSpPr>
      <xdr:spPr>
        <a:xfrm>
          <a:off x="13843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156862</xdr:rowOff>
    </xdr:from>
    <xdr:ext cx="762000" cy="259045"/>
    <xdr:sp macro="" textlink="">
      <xdr:nvSpPr>
        <xdr:cNvPr id="146" name="テキスト ボックス 145"/>
        <xdr:cNvSpPr txBox="1"/>
      </xdr:nvSpPr>
      <xdr:spPr>
        <a:xfrm>
          <a:off x="13512800" y="25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150495</xdr:rowOff>
    </xdr:from>
    <xdr:to>
      <xdr:col>19</xdr:col>
      <xdr:colOff>6350</xdr:colOff>
      <xdr:row>14</xdr:row>
      <xdr:rowOff>80645</xdr:rowOff>
    </xdr:to>
    <xdr:sp macro="" textlink="">
      <xdr:nvSpPr>
        <xdr:cNvPr id="147" name="円/楕円 146"/>
        <xdr:cNvSpPr/>
      </xdr:nvSpPr>
      <xdr:spPr>
        <a:xfrm>
          <a:off x="129540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90822</xdr:rowOff>
    </xdr:from>
    <xdr:ext cx="762000" cy="259045"/>
    <xdr:sp macro="" textlink="">
      <xdr:nvSpPr>
        <xdr:cNvPr id="148" name="テキスト ボックス 147"/>
        <xdr:cNvSpPr txBox="1"/>
      </xdr:nvSpPr>
      <xdr:spPr>
        <a:xfrm>
          <a:off x="12623800" y="214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は１．５ポイント下回っているが、対前年度では１．２ポイント悪化している。対象者数の大幅な増加傾向にはないものの、高額医療費（がん治療や白血病疾患等）などの特異な症例による増加要因があり、ウエイトも高額である。対象者の急増は見込まれないものの、金額面では今後の推計が難しい一面をもってい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3" name="直線コネクタ 16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4" name="テキスト ボックス 16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5" name="直線コネクタ 16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6" name="テキスト ボックス 16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7" name="直線コネクタ 16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8" name="テキスト ボックス 16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69" name="直線コネクタ 16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0" name="テキスト ボックス 16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1" name="直線コネクタ 17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2" name="テキスト ボックス 17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3" name="直線コネクタ 17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4" name="テキスト ボックス 17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61</xdr:row>
      <xdr:rowOff>69850</xdr:rowOff>
    </xdr:to>
    <xdr:cxnSp macro="">
      <xdr:nvCxnSpPr>
        <xdr:cNvPr id="177" name="直線コネクタ 176"/>
        <xdr:cNvCxnSpPr/>
      </xdr:nvCxnSpPr>
      <xdr:spPr>
        <a:xfrm flipV="1">
          <a:off x="4826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9" name="直線コネクタ 17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1" name="直線コネクタ 18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45357</xdr:rowOff>
    </xdr:from>
    <xdr:to>
      <xdr:col>7</xdr:col>
      <xdr:colOff>15875</xdr:colOff>
      <xdr:row>55</xdr:row>
      <xdr:rowOff>69850</xdr:rowOff>
    </xdr:to>
    <xdr:cxnSp macro="">
      <xdr:nvCxnSpPr>
        <xdr:cNvPr id="182" name="直線コネクタ 181"/>
        <xdr:cNvCxnSpPr/>
      </xdr:nvCxnSpPr>
      <xdr:spPr>
        <a:xfrm>
          <a:off x="3987800" y="93036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64605</xdr:rowOff>
    </xdr:from>
    <xdr:ext cx="762000" cy="259045"/>
    <xdr:sp macro="" textlink="">
      <xdr:nvSpPr>
        <xdr:cNvPr id="183" name="扶助費平均値テキスト"/>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84" name="フローチャート : 判断 183"/>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54</xdr:row>
      <xdr:rowOff>78015</xdr:rowOff>
    </xdr:to>
    <xdr:cxnSp macro="">
      <xdr:nvCxnSpPr>
        <xdr:cNvPr id="185" name="直線コネクタ 184"/>
        <xdr:cNvCxnSpPr/>
      </xdr:nvCxnSpPr>
      <xdr:spPr>
        <a:xfrm flipV="1">
          <a:off x="3098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86" name="フローチャート : 判断 18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87" name="テキスト ボックス 186"/>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78015</xdr:rowOff>
    </xdr:to>
    <xdr:cxnSp macro="">
      <xdr:nvCxnSpPr>
        <xdr:cNvPr id="188" name="直線コネクタ 187"/>
        <xdr:cNvCxnSpPr/>
      </xdr:nvCxnSpPr>
      <xdr:spPr>
        <a:xfrm>
          <a:off x="2209800" y="92546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43543</xdr:rowOff>
    </xdr:from>
    <xdr:to>
      <xdr:col>4</xdr:col>
      <xdr:colOff>396875</xdr:colOff>
      <xdr:row>56</xdr:row>
      <xdr:rowOff>145143</xdr:rowOff>
    </xdr:to>
    <xdr:sp macro="" textlink="">
      <xdr:nvSpPr>
        <xdr:cNvPr id="189" name="フローチャート : 判断 188"/>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190" name="テキスト ボックス 189"/>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53</xdr:row>
      <xdr:rowOff>167822</xdr:rowOff>
    </xdr:to>
    <xdr:cxnSp macro="">
      <xdr:nvCxnSpPr>
        <xdr:cNvPr id="191" name="直線コネクタ 190"/>
        <xdr:cNvCxnSpPr/>
      </xdr:nvCxnSpPr>
      <xdr:spPr>
        <a:xfrm>
          <a:off x="1320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192" name="フローチャート : 判断 191"/>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193" name="テキスト ボックス 192"/>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4" name="フローチャート : 判断 193"/>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5" name="テキスト ボックス 194"/>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1" name="円/楕円 20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2"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166007</xdr:rowOff>
    </xdr:from>
    <xdr:to>
      <xdr:col>5</xdr:col>
      <xdr:colOff>600075</xdr:colOff>
      <xdr:row>54</xdr:row>
      <xdr:rowOff>96157</xdr:rowOff>
    </xdr:to>
    <xdr:sp macro="" textlink="">
      <xdr:nvSpPr>
        <xdr:cNvPr id="203" name="円/楕円 202"/>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106334</xdr:rowOff>
    </xdr:from>
    <xdr:ext cx="736600" cy="259045"/>
    <xdr:sp macro="" textlink="">
      <xdr:nvSpPr>
        <xdr:cNvPr id="204" name="テキスト ボックス 203"/>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05" name="円/楕円 204"/>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06" name="テキスト ボックス 205"/>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07" name="円/楕円 206"/>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08" name="テキスト ボックス 207"/>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100693</xdr:rowOff>
    </xdr:from>
    <xdr:to>
      <xdr:col>1</xdr:col>
      <xdr:colOff>676275</xdr:colOff>
      <xdr:row>54</xdr:row>
      <xdr:rowOff>30843</xdr:rowOff>
    </xdr:to>
    <xdr:sp macro="" textlink="">
      <xdr:nvSpPr>
        <xdr:cNvPr id="209" name="円/楕円 208"/>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41020</xdr:rowOff>
    </xdr:from>
    <xdr:ext cx="762000" cy="259045"/>
    <xdr:sp macro="" textlink="">
      <xdr:nvSpPr>
        <xdr:cNvPr id="210" name="テキスト ボックス 209"/>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その他については、類似団体平均よりは１．７ポイント下回っており、対前年度同数値である。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5" name="直線コネクタ 234"/>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6"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7" name="直線コネクタ 236"/>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8"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9" name="直線コネクタ 238"/>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94996</xdr:rowOff>
    </xdr:from>
    <xdr:to>
      <xdr:col>24</xdr:col>
      <xdr:colOff>31750</xdr:colOff>
      <xdr:row>56</xdr:row>
      <xdr:rowOff>94996</xdr:rowOff>
    </xdr:to>
    <xdr:cxnSp macro="">
      <xdr:nvCxnSpPr>
        <xdr:cNvPr id="240" name="直線コネクタ 239"/>
        <xdr:cNvCxnSpPr/>
      </xdr:nvCxnSpPr>
      <xdr:spPr>
        <a:xfrm>
          <a:off x="15671800" y="9696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1"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2" name="フローチャート : 判断 241"/>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94996</xdr:rowOff>
    </xdr:from>
    <xdr:to>
      <xdr:col>22</xdr:col>
      <xdr:colOff>565150</xdr:colOff>
      <xdr:row>56</xdr:row>
      <xdr:rowOff>99568</xdr:rowOff>
    </xdr:to>
    <xdr:cxnSp macro="">
      <xdr:nvCxnSpPr>
        <xdr:cNvPr id="243" name="直線コネクタ 242"/>
        <xdr:cNvCxnSpPr/>
      </xdr:nvCxnSpPr>
      <xdr:spPr>
        <a:xfrm flipV="1">
          <a:off x="14782800" y="9696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4" name="フローチャート : 判断 243"/>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5" name="テキスト ボックス 244"/>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99568</xdr:rowOff>
    </xdr:to>
    <xdr:cxnSp macro="">
      <xdr:nvCxnSpPr>
        <xdr:cNvPr id="246" name="直線コネクタ 245"/>
        <xdr:cNvCxnSpPr/>
      </xdr:nvCxnSpPr>
      <xdr:spPr>
        <a:xfrm>
          <a:off x="13893800" y="9682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7" name="フローチャート : 判断 246"/>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8" name="テキスト ボックス 247"/>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40132</xdr:rowOff>
    </xdr:from>
    <xdr:to>
      <xdr:col>20</xdr:col>
      <xdr:colOff>158750</xdr:colOff>
      <xdr:row>56</xdr:row>
      <xdr:rowOff>81280</xdr:rowOff>
    </xdr:to>
    <xdr:cxnSp macro="">
      <xdr:nvCxnSpPr>
        <xdr:cNvPr id="249" name="直線コネクタ 248"/>
        <xdr:cNvCxnSpPr/>
      </xdr:nvCxnSpPr>
      <xdr:spPr>
        <a:xfrm>
          <a:off x="13004800" y="9641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50" name="フローチャート : 判断 249"/>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1" name="テキスト ボックス 250"/>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2" name="フローチャート : 判断 251"/>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3" name="テキスト ボックス 252"/>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44196</xdr:rowOff>
    </xdr:from>
    <xdr:to>
      <xdr:col>24</xdr:col>
      <xdr:colOff>82550</xdr:colOff>
      <xdr:row>56</xdr:row>
      <xdr:rowOff>145796</xdr:rowOff>
    </xdr:to>
    <xdr:sp macro="" textlink="">
      <xdr:nvSpPr>
        <xdr:cNvPr id="259" name="円/楕円 258"/>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60723</xdr:rowOff>
    </xdr:from>
    <xdr:ext cx="762000" cy="259045"/>
    <xdr:sp macro="" textlink="">
      <xdr:nvSpPr>
        <xdr:cNvPr id="260" name="その他該当値テキスト"/>
        <xdr:cNvSpPr txBox="1"/>
      </xdr:nvSpPr>
      <xdr:spPr>
        <a:xfrm>
          <a:off x="16598900" y="94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44196</xdr:rowOff>
    </xdr:from>
    <xdr:to>
      <xdr:col>22</xdr:col>
      <xdr:colOff>615950</xdr:colOff>
      <xdr:row>56</xdr:row>
      <xdr:rowOff>145796</xdr:rowOff>
    </xdr:to>
    <xdr:sp macro="" textlink="">
      <xdr:nvSpPr>
        <xdr:cNvPr id="261" name="円/楕円 260"/>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155973</xdr:rowOff>
    </xdr:from>
    <xdr:ext cx="736600" cy="259045"/>
    <xdr:sp macro="" textlink="">
      <xdr:nvSpPr>
        <xdr:cNvPr id="262" name="テキスト ボックス 261"/>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48768</xdr:rowOff>
    </xdr:from>
    <xdr:to>
      <xdr:col>21</xdr:col>
      <xdr:colOff>412750</xdr:colOff>
      <xdr:row>56</xdr:row>
      <xdr:rowOff>150368</xdr:rowOff>
    </xdr:to>
    <xdr:sp macro="" textlink="">
      <xdr:nvSpPr>
        <xdr:cNvPr id="263" name="円/楕円 262"/>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160545</xdr:rowOff>
    </xdr:from>
    <xdr:ext cx="762000" cy="259045"/>
    <xdr:sp macro="" textlink="">
      <xdr:nvSpPr>
        <xdr:cNvPr id="264" name="テキスト ボックス 263"/>
        <xdr:cNvSpPr txBox="1"/>
      </xdr:nvSpPr>
      <xdr:spPr>
        <a:xfrm>
          <a:off x="14401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65" name="円/楕円 264"/>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66" name="テキスト ボックス 265"/>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160782</xdr:rowOff>
    </xdr:from>
    <xdr:to>
      <xdr:col>19</xdr:col>
      <xdr:colOff>6350</xdr:colOff>
      <xdr:row>56</xdr:row>
      <xdr:rowOff>90932</xdr:rowOff>
    </xdr:to>
    <xdr:sp macro="" textlink="">
      <xdr:nvSpPr>
        <xdr:cNvPr id="267" name="円/楕円 266"/>
        <xdr:cNvSpPr/>
      </xdr:nvSpPr>
      <xdr:spPr>
        <a:xfrm>
          <a:off x="12954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101109</xdr:rowOff>
    </xdr:from>
    <xdr:ext cx="762000" cy="259045"/>
    <xdr:sp macro="" textlink="">
      <xdr:nvSpPr>
        <xdr:cNvPr id="268" name="テキスト ボックス 267"/>
        <xdr:cNvSpPr txBox="1"/>
      </xdr:nvSpPr>
      <xdr:spPr>
        <a:xfrm>
          <a:off x="12623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補助費等については、類似団体平均を１．８ポイント上回っており、対前年度で１．２ポイント増加している。</a:t>
          </a:r>
        </a:p>
        <a:p>
          <a:r>
            <a:rPr kumimoji="1" lang="ja-JP" altLang="en-US" sz="1300">
              <a:latin typeface="ＭＳ Ｐゴシック"/>
            </a:rPr>
            <a:t>　病院事業会計への病院新本館建設に伴う建設費繰出が大きく影響しており、その他の団体への補助については例年並みで大きな増減はない。</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3" name="直線コネクタ 292"/>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4"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5" name="直線コネクタ 294"/>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6"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7" name="直線コネクタ 296"/>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124714</xdr:rowOff>
    </xdr:to>
    <xdr:cxnSp macro="">
      <xdr:nvCxnSpPr>
        <xdr:cNvPr id="298" name="直線コネクタ 297"/>
        <xdr:cNvCxnSpPr/>
      </xdr:nvCxnSpPr>
      <xdr:spPr>
        <a:xfrm>
          <a:off x="15671800" y="64135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299"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0" name="フローチャート :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65278</xdr:rowOff>
    </xdr:from>
    <xdr:to>
      <xdr:col>22</xdr:col>
      <xdr:colOff>565150</xdr:colOff>
      <xdr:row>37</xdr:row>
      <xdr:rowOff>69850</xdr:rowOff>
    </xdr:to>
    <xdr:cxnSp macro="">
      <xdr:nvCxnSpPr>
        <xdr:cNvPr id="301" name="直線コネクタ 300"/>
        <xdr:cNvCxnSpPr/>
      </xdr:nvCxnSpPr>
      <xdr:spPr>
        <a:xfrm>
          <a:off x="14782800" y="6408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2" name="フローチャート : 判断 301"/>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3" name="テキスト ボックス 302"/>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65278</xdr:rowOff>
    </xdr:from>
    <xdr:to>
      <xdr:col>21</xdr:col>
      <xdr:colOff>361950</xdr:colOff>
      <xdr:row>37</xdr:row>
      <xdr:rowOff>74422</xdr:rowOff>
    </xdr:to>
    <xdr:cxnSp macro="">
      <xdr:nvCxnSpPr>
        <xdr:cNvPr id="304" name="直線コネクタ 303"/>
        <xdr:cNvCxnSpPr/>
      </xdr:nvCxnSpPr>
      <xdr:spPr>
        <a:xfrm flipV="1">
          <a:off x="13893800" y="6408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5" name="フローチャート : 判断 304"/>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06" name="テキスト ボックス 305"/>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74422</xdr:rowOff>
    </xdr:to>
    <xdr:cxnSp macro="">
      <xdr:nvCxnSpPr>
        <xdr:cNvPr id="307" name="直線コネクタ 306"/>
        <xdr:cNvCxnSpPr/>
      </xdr:nvCxnSpPr>
      <xdr:spPr>
        <a:xfrm>
          <a:off x="13004800" y="6395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8" name="フローチャート : 判断 307"/>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09" name="テキスト ボックス 308"/>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0" name="フローチャート : 判断 309"/>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1" name="テキスト ボックス 310"/>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73914</xdr:rowOff>
    </xdr:from>
    <xdr:to>
      <xdr:col>24</xdr:col>
      <xdr:colOff>82550</xdr:colOff>
      <xdr:row>38</xdr:row>
      <xdr:rowOff>4064</xdr:rowOff>
    </xdr:to>
    <xdr:sp macro="" textlink="">
      <xdr:nvSpPr>
        <xdr:cNvPr id="317" name="円/楕円 316"/>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45991</xdr:rowOff>
    </xdr:from>
    <xdr:ext cx="762000" cy="259045"/>
    <xdr:sp macro="" textlink="">
      <xdr:nvSpPr>
        <xdr:cNvPr id="318"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19" name="円/楕円 318"/>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0" name="テキスト ボックス 31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14478</xdr:rowOff>
    </xdr:from>
    <xdr:to>
      <xdr:col>21</xdr:col>
      <xdr:colOff>412750</xdr:colOff>
      <xdr:row>37</xdr:row>
      <xdr:rowOff>116078</xdr:rowOff>
    </xdr:to>
    <xdr:sp macro="" textlink="">
      <xdr:nvSpPr>
        <xdr:cNvPr id="321" name="円/楕円 320"/>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100855</xdr:rowOff>
    </xdr:from>
    <xdr:ext cx="762000" cy="259045"/>
    <xdr:sp macro="" textlink="">
      <xdr:nvSpPr>
        <xdr:cNvPr id="322" name="テキスト ボックス 321"/>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23622</xdr:rowOff>
    </xdr:from>
    <xdr:to>
      <xdr:col>20</xdr:col>
      <xdr:colOff>209550</xdr:colOff>
      <xdr:row>37</xdr:row>
      <xdr:rowOff>125222</xdr:rowOff>
    </xdr:to>
    <xdr:sp macro="" textlink="">
      <xdr:nvSpPr>
        <xdr:cNvPr id="323" name="円/楕円 322"/>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24" name="テキスト ボックス 323"/>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25" name="円/楕円 324"/>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26" name="テキスト ボックス 325"/>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類似団体平均とは２．２ポイント上回っているが、対前年度では０．８ポイント改善しており、類似団体の指数に近づいている。</a:t>
          </a:r>
          <a:endParaRPr kumimoji="1" lang="en-US" altLang="ja-JP" sz="1300">
            <a:latin typeface="ＭＳ Ｐゴシック"/>
          </a:endParaRPr>
        </a:p>
        <a:p>
          <a:r>
            <a:rPr kumimoji="1" lang="ja-JP" altLang="en-US" sz="1300">
              <a:latin typeface="ＭＳ Ｐゴシック"/>
            </a:rPr>
            <a:t>　近年大型の整備事業が集中したことにより、後年は上昇することが予測されるが、。第２次安芸太田町行財政改革に基づき、計画的な起債借入と、償還額に見合った施策展開をし、地方債の新規発行を伴う普通建設事業を抑制する。</a:t>
          </a:r>
        </a:p>
      </xdr:txBody>
    </xdr:sp>
    <xdr:clientData/>
  </xdr:twoCellAnchor>
  <xdr:oneCellAnchor>
    <xdr:from>
      <xdr:col>1</xdr:col>
      <xdr:colOff>28575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3" name="直線コネクタ 352"/>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4"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5" name="直線コネクタ 354"/>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6"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7" name="直線コネクタ 356"/>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35561</xdr:rowOff>
    </xdr:from>
    <xdr:to>
      <xdr:col>7</xdr:col>
      <xdr:colOff>15875</xdr:colOff>
      <xdr:row>77</xdr:row>
      <xdr:rowOff>66039</xdr:rowOff>
    </xdr:to>
    <xdr:cxnSp macro="">
      <xdr:nvCxnSpPr>
        <xdr:cNvPr id="358" name="直線コネクタ 357"/>
        <xdr:cNvCxnSpPr/>
      </xdr:nvCxnSpPr>
      <xdr:spPr>
        <a:xfrm flipV="1">
          <a:off x="3987800" y="132372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88916</xdr:rowOff>
    </xdr:from>
    <xdr:ext cx="762000" cy="259045"/>
    <xdr:sp macro="" textlink="">
      <xdr:nvSpPr>
        <xdr:cNvPr id="359" name="公債費平均値テキスト"/>
        <xdr:cNvSpPr txBox="1"/>
      </xdr:nvSpPr>
      <xdr:spPr>
        <a:xfrm>
          <a:off x="4914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60" name="フローチャート : 判断 359"/>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66039</xdr:rowOff>
    </xdr:from>
    <xdr:to>
      <xdr:col>5</xdr:col>
      <xdr:colOff>549275</xdr:colOff>
      <xdr:row>77</xdr:row>
      <xdr:rowOff>115570</xdr:rowOff>
    </xdr:to>
    <xdr:cxnSp macro="">
      <xdr:nvCxnSpPr>
        <xdr:cNvPr id="361" name="直線コネクタ 360"/>
        <xdr:cNvCxnSpPr/>
      </xdr:nvCxnSpPr>
      <xdr:spPr>
        <a:xfrm flipV="1">
          <a:off x="3098800" y="132676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2" name="フローチャート : 判断 361"/>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27957</xdr:rowOff>
    </xdr:from>
    <xdr:ext cx="736600" cy="259045"/>
    <xdr:sp macro="" textlink="">
      <xdr:nvSpPr>
        <xdr:cNvPr id="363" name="テキスト ボックス 362"/>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78</xdr:row>
      <xdr:rowOff>5080</xdr:rowOff>
    </xdr:to>
    <xdr:cxnSp macro="">
      <xdr:nvCxnSpPr>
        <xdr:cNvPr id="364" name="直線コネクタ 363"/>
        <xdr:cNvCxnSpPr/>
      </xdr:nvCxnSpPr>
      <xdr:spPr>
        <a:xfrm flipV="1">
          <a:off x="2209800" y="13317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5" name="フローチャート : 判断 364"/>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66" name="テキスト ボックス 365"/>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165100</xdr:rowOff>
    </xdr:from>
    <xdr:to>
      <xdr:col>3</xdr:col>
      <xdr:colOff>142875</xdr:colOff>
      <xdr:row>78</xdr:row>
      <xdr:rowOff>5080</xdr:rowOff>
    </xdr:to>
    <xdr:cxnSp macro="">
      <xdr:nvCxnSpPr>
        <xdr:cNvPr id="367" name="直線コネクタ 366"/>
        <xdr:cNvCxnSpPr/>
      </xdr:nvCxnSpPr>
      <xdr:spPr>
        <a:xfrm>
          <a:off x="1320800" y="13366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8" name="フローチャート : 判断 367"/>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66057</xdr:rowOff>
    </xdr:from>
    <xdr:ext cx="762000" cy="259045"/>
    <xdr:sp macro="" textlink="">
      <xdr:nvSpPr>
        <xdr:cNvPr id="369" name="テキスト ボックス 368"/>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0" name="フローチャート : 判断 369"/>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1" name="テキスト ボックス 370"/>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156211</xdr:rowOff>
    </xdr:from>
    <xdr:to>
      <xdr:col>7</xdr:col>
      <xdr:colOff>66675</xdr:colOff>
      <xdr:row>77</xdr:row>
      <xdr:rowOff>86361</xdr:rowOff>
    </xdr:to>
    <xdr:sp macro="" textlink="">
      <xdr:nvSpPr>
        <xdr:cNvPr id="377" name="円/楕円 376"/>
        <xdr:cNvSpPr/>
      </xdr:nvSpPr>
      <xdr:spPr>
        <a:xfrm>
          <a:off x="4775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128288</xdr:rowOff>
    </xdr:from>
    <xdr:ext cx="762000" cy="259045"/>
    <xdr:sp macro="" textlink="">
      <xdr:nvSpPr>
        <xdr:cNvPr id="378" name="公債費該当値テキスト"/>
        <xdr:cNvSpPr txBox="1"/>
      </xdr:nvSpPr>
      <xdr:spPr>
        <a:xfrm>
          <a:off x="4914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15239</xdr:rowOff>
    </xdr:from>
    <xdr:to>
      <xdr:col>5</xdr:col>
      <xdr:colOff>600075</xdr:colOff>
      <xdr:row>77</xdr:row>
      <xdr:rowOff>116839</xdr:rowOff>
    </xdr:to>
    <xdr:sp macro="" textlink="">
      <xdr:nvSpPr>
        <xdr:cNvPr id="379" name="円/楕円 378"/>
        <xdr:cNvSpPr/>
      </xdr:nvSpPr>
      <xdr:spPr>
        <a:xfrm>
          <a:off x="3937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101616</xdr:rowOff>
    </xdr:from>
    <xdr:ext cx="736600" cy="259045"/>
    <xdr:sp macro="" textlink="">
      <xdr:nvSpPr>
        <xdr:cNvPr id="380" name="テキスト ボックス 379"/>
        <xdr:cNvSpPr txBox="1"/>
      </xdr:nvSpPr>
      <xdr:spPr>
        <a:xfrm>
          <a:off x="3606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81" name="円/楕円 380"/>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151147</xdr:rowOff>
    </xdr:from>
    <xdr:ext cx="762000" cy="259045"/>
    <xdr:sp macro="" textlink="">
      <xdr:nvSpPr>
        <xdr:cNvPr id="382" name="テキスト ボックス 381"/>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125730</xdr:rowOff>
    </xdr:from>
    <xdr:to>
      <xdr:col>3</xdr:col>
      <xdr:colOff>193675</xdr:colOff>
      <xdr:row>78</xdr:row>
      <xdr:rowOff>55880</xdr:rowOff>
    </xdr:to>
    <xdr:sp macro="" textlink="">
      <xdr:nvSpPr>
        <xdr:cNvPr id="383" name="円/楕円 382"/>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40657</xdr:rowOff>
    </xdr:from>
    <xdr:ext cx="762000" cy="259045"/>
    <xdr:sp macro="" textlink="">
      <xdr:nvSpPr>
        <xdr:cNvPr id="384" name="テキスト ボックス 383"/>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114300</xdr:rowOff>
    </xdr:from>
    <xdr:to>
      <xdr:col>1</xdr:col>
      <xdr:colOff>676275</xdr:colOff>
      <xdr:row>78</xdr:row>
      <xdr:rowOff>44450</xdr:rowOff>
    </xdr:to>
    <xdr:sp macro="" textlink="">
      <xdr:nvSpPr>
        <xdr:cNvPr id="385" name="円/楕円 384"/>
        <xdr:cNvSpPr/>
      </xdr:nvSpPr>
      <xdr:spPr>
        <a:xfrm>
          <a:off x="1270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29227</xdr:rowOff>
    </xdr:from>
    <xdr:ext cx="762000" cy="259045"/>
    <xdr:sp macro="" textlink="">
      <xdr:nvSpPr>
        <xdr:cNvPr id="386" name="テキスト ボックス 385"/>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公債費以外の経費については、類似団体平均よりは２．５ポイント下回っており、対前年度は２．５ポイント増加している。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4" name="直線コネクタ 413"/>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5"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6" name="直線コネクタ 415"/>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7"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8" name="直線コネクタ 417"/>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77470</xdr:rowOff>
    </xdr:from>
    <xdr:to>
      <xdr:col>24</xdr:col>
      <xdr:colOff>31750</xdr:colOff>
      <xdr:row>77</xdr:row>
      <xdr:rowOff>1270</xdr:rowOff>
    </xdr:to>
    <xdr:cxnSp macro="">
      <xdr:nvCxnSpPr>
        <xdr:cNvPr id="419" name="直線コネクタ 418"/>
        <xdr:cNvCxnSpPr/>
      </xdr:nvCxnSpPr>
      <xdr:spPr>
        <a:xfrm>
          <a:off x="15671800" y="1310767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20"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1" name="フローチャート : 判断 420"/>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39370</xdr:rowOff>
    </xdr:from>
    <xdr:to>
      <xdr:col>22</xdr:col>
      <xdr:colOff>565150</xdr:colOff>
      <xdr:row>76</xdr:row>
      <xdr:rowOff>77470</xdr:rowOff>
    </xdr:to>
    <xdr:cxnSp macro="">
      <xdr:nvCxnSpPr>
        <xdr:cNvPr id="422" name="直線コネクタ 421"/>
        <xdr:cNvCxnSpPr/>
      </xdr:nvCxnSpPr>
      <xdr:spPr>
        <a:xfrm>
          <a:off x="14782800" y="13069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3" name="フローチャート : 判断 42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24" name="テキスト ボックス 42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39370</xdr:rowOff>
    </xdr:from>
    <xdr:to>
      <xdr:col>21</xdr:col>
      <xdr:colOff>361950</xdr:colOff>
      <xdr:row>76</xdr:row>
      <xdr:rowOff>77470</xdr:rowOff>
    </xdr:to>
    <xdr:cxnSp macro="">
      <xdr:nvCxnSpPr>
        <xdr:cNvPr id="425" name="直線コネクタ 424"/>
        <xdr:cNvCxnSpPr/>
      </xdr:nvCxnSpPr>
      <xdr:spPr>
        <a:xfrm flipV="1">
          <a:off x="13893800" y="13069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6" name="フローチャート : 判断 425"/>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27" name="テキスト ボックス 426"/>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54610</xdr:rowOff>
    </xdr:from>
    <xdr:to>
      <xdr:col>20</xdr:col>
      <xdr:colOff>158750</xdr:colOff>
      <xdr:row>76</xdr:row>
      <xdr:rowOff>77470</xdr:rowOff>
    </xdr:to>
    <xdr:cxnSp macro="">
      <xdr:nvCxnSpPr>
        <xdr:cNvPr id="428" name="直線コネクタ 427"/>
        <xdr:cNvCxnSpPr/>
      </xdr:nvCxnSpPr>
      <xdr:spPr>
        <a:xfrm>
          <a:off x="13004800" y="1291336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9" name="フローチャート : 判断 428"/>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151147</xdr:rowOff>
    </xdr:from>
    <xdr:ext cx="762000" cy="259045"/>
    <xdr:sp macro="" textlink="">
      <xdr:nvSpPr>
        <xdr:cNvPr id="430" name="テキスト ボックス 429"/>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1" name="フローチャート : 判断 430"/>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32" name="テキスト ボックス 431"/>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8" name="円/楕円 437"/>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138447</xdr:rowOff>
    </xdr:from>
    <xdr:ext cx="762000" cy="259045"/>
    <xdr:sp macro="" textlink="">
      <xdr:nvSpPr>
        <xdr:cNvPr id="439"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26670</xdr:rowOff>
    </xdr:from>
    <xdr:to>
      <xdr:col>22</xdr:col>
      <xdr:colOff>615950</xdr:colOff>
      <xdr:row>76</xdr:row>
      <xdr:rowOff>128270</xdr:rowOff>
    </xdr:to>
    <xdr:sp macro="" textlink="">
      <xdr:nvSpPr>
        <xdr:cNvPr id="440" name="円/楕円 439"/>
        <xdr:cNvSpPr/>
      </xdr:nvSpPr>
      <xdr:spPr>
        <a:xfrm>
          <a:off x="15621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138447</xdr:rowOff>
    </xdr:from>
    <xdr:ext cx="736600" cy="259045"/>
    <xdr:sp macro="" textlink="">
      <xdr:nvSpPr>
        <xdr:cNvPr id="441" name="テキスト ボックス 440"/>
        <xdr:cNvSpPr txBox="1"/>
      </xdr:nvSpPr>
      <xdr:spPr>
        <a:xfrm>
          <a:off x="15290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160020</xdr:rowOff>
    </xdr:from>
    <xdr:to>
      <xdr:col>21</xdr:col>
      <xdr:colOff>412750</xdr:colOff>
      <xdr:row>76</xdr:row>
      <xdr:rowOff>90170</xdr:rowOff>
    </xdr:to>
    <xdr:sp macro="" textlink="">
      <xdr:nvSpPr>
        <xdr:cNvPr id="442" name="円/楕円 441"/>
        <xdr:cNvSpPr/>
      </xdr:nvSpPr>
      <xdr:spPr>
        <a:xfrm>
          <a:off x="14732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43" name="テキスト ボックス 442"/>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26670</xdr:rowOff>
    </xdr:from>
    <xdr:to>
      <xdr:col>20</xdr:col>
      <xdr:colOff>209550</xdr:colOff>
      <xdr:row>76</xdr:row>
      <xdr:rowOff>128270</xdr:rowOff>
    </xdr:to>
    <xdr:sp macro="" textlink="">
      <xdr:nvSpPr>
        <xdr:cNvPr id="444" name="円/楕円 443"/>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138447</xdr:rowOff>
    </xdr:from>
    <xdr:ext cx="762000" cy="259045"/>
    <xdr:sp macro="" textlink="">
      <xdr:nvSpPr>
        <xdr:cNvPr id="445" name="テキスト ボックス 444"/>
        <xdr:cNvSpPr txBox="1"/>
      </xdr:nvSpPr>
      <xdr:spPr>
        <a:xfrm>
          <a:off x="13512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6" name="円/楕円 445"/>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7" name="テキスト ボックス 446"/>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広島県安芸太田町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129181</xdr:rowOff>
    </xdr:from>
    <xdr:to>
      <xdr:col>4</xdr:col>
      <xdr:colOff>1117600</xdr:colOff>
      <xdr:row>13</xdr:row>
      <xdr:rowOff>72546</xdr:rowOff>
    </xdr:to>
    <xdr:cxnSp macro="">
      <xdr:nvCxnSpPr>
        <xdr:cNvPr id="54" name="直線コネクタ 53"/>
        <xdr:cNvCxnSpPr/>
      </xdr:nvCxnSpPr>
      <xdr:spPr bwMode="auto">
        <a:xfrm flipV="1">
          <a:off x="5003800" y="2234206"/>
          <a:ext cx="647700" cy="114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75166</xdr:rowOff>
    </xdr:from>
    <xdr:ext cx="762000" cy="259045"/>
    <xdr:sp macro="" textlink="">
      <xdr:nvSpPr>
        <xdr:cNvPr id="55" name="人口1人当たり決算額の推移平均値テキスト130"/>
        <xdr:cNvSpPr txBox="1"/>
      </xdr:nvSpPr>
      <xdr:spPr>
        <a:xfrm>
          <a:off x="5740400" y="286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35303</xdr:rowOff>
    </xdr:from>
    <xdr:to>
      <xdr:col>4</xdr:col>
      <xdr:colOff>469900</xdr:colOff>
      <xdr:row>13</xdr:row>
      <xdr:rowOff>72546</xdr:rowOff>
    </xdr:to>
    <xdr:cxnSp macro="">
      <xdr:nvCxnSpPr>
        <xdr:cNvPr id="57" name="直線コネクタ 56"/>
        <xdr:cNvCxnSpPr/>
      </xdr:nvCxnSpPr>
      <xdr:spPr bwMode="auto">
        <a:xfrm>
          <a:off x="4305300" y="2311778"/>
          <a:ext cx="698500" cy="37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55325</xdr:rowOff>
    </xdr:from>
    <xdr:ext cx="736600" cy="259045"/>
    <xdr:sp macro="" textlink="">
      <xdr:nvSpPr>
        <xdr:cNvPr id="59" name="テキスト ボックス 58"/>
        <xdr:cNvSpPr txBox="1"/>
      </xdr:nvSpPr>
      <xdr:spPr>
        <a:xfrm>
          <a:off x="4622800" y="301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35303</xdr:rowOff>
    </xdr:from>
    <xdr:to>
      <xdr:col>3</xdr:col>
      <xdr:colOff>904875</xdr:colOff>
      <xdr:row>13</xdr:row>
      <xdr:rowOff>64869</xdr:rowOff>
    </xdr:to>
    <xdr:cxnSp macro="">
      <xdr:nvCxnSpPr>
        <xdr:cNvPr id="60" name="直線コネクタ 59"/>
        <xdr:cNvCxnSpPr/>
      </xdr:nvCxnSpPr>
      <xdr:spPr bwMode="auto">
        <a:xfrm flipV="1">
          <a:off x="3606800" y="2311778"/>
          <a:ext cx="698500" cy="29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49553</xdr:rowOff>
    </xdr:from>
    <xdr:ext cx="762000" cy="259045"/>
    <xdr:sp macro="" textlink="">
      <xdr:nvSpPr>
        <xdr:cNvPr id="62" name="テキスト ボックス 61"/>
        <xdr:cNvSpPr txBox="1"/>
      </xdr:nvSpPr>
      <xdr:spPr>
        <a:xfrm>
          <a:off x="3924300" y="3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64869</xdr:rowOff>
    </xdr:from>
    <xdr:to>
      <xdr:col>3</xdr:col>
      <xdr:colOff>206375</xdr:colOff>
      <xdr:row>13</xdr:row>
      <xdr:rowOff>110674</xdr:rowOff>
    </xdr:to>
    <xdr:cxnSp macro="">
      <xdr:nvCxnSpPr>
        <xdr:cNvPr id="63" name="直線コネクタ 62"/>
        <xdr:cNvCxnSpPr/>
      </xdr:nvCxnSpPr>
      <xdr:spPr bwMode="auto">
        <a:xfrm flipV="1">
          <a:off x="2908300" y="2341344"/>
          <a:ext cx="698500" cy="45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47305</xdr:rowOff>
    </xdr:from>
    <xdr:ext cx="762000" cy="259045"/>
    <xdr:sp macro="" textlink="">
      <xdr:nvSpPr>
        <xdr:cNvPr id="65" name="テキスト ボックス 64"/>
        <xdr:cNvSpPr txBox="1"/>
      </xdr:nvSpPr>
      <xdr:spPr>
        <a:xfrm>
          <a:off x="3225800" y="30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46286</xdr:rowOff>
    </xdr:from>
    <xdr:ext cx="762000" cy="259045"/>
    <xdr:sp macro="" textlink="">
      <xdr:nvSpPr>
        <xdr:cNvPr id="67" name="テキスト ボックス 66"/>
        <xdr:cNvSpPr txBox="1"/>
      </xdr:nvSpPr>
      <xdr:spPr>
        <a:xfrm>
          <a:off x="2527300" y="300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78381</xdr:rowOff>
    </xdr:from>
    <xdr:to>
      <xdr:col>5</xdr:col>
      <xdr:colOff>34925</xdr:colOff>
      <xdr:row>13</xdr:row>
      <xdr:rowOff>8531</xdr:rowOff>
    </xdr:to>
    <xdr:sp macro="" textlink="">
      <xdr:nvSpPr>
        <xdr:cNvPr id="73" name="円/楕円 72"/>
        <xdr:cNvSpPr/>
      </xdr:nvSpPr>
      <xdr:spPr bwMode="auto">
        <a:xfrm>
          <a:off x="5600700" y="2183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158408</xdr:rowOff>
    </xdr:from>
    <xdr:ext cx="762000" cy="259045"/>
    <xdr:sp macro="" textlink="">
      <xdr:nvSpPr>
        <xdr:cNvPr id="74" name="人口1人当たり決算額の推移該当値テキスト130"/>
        <xdr:cNvSpPr txBox="1"/>
      </xdr:nvSpPr>
      <xdr:spPr>
        <a:xfrm>
          <a:off x="5740400" y="209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208,771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21746</xdr:rowOff>
    </xdr:from>
    <xdr:to>
      <xdr:col>4</xdr:col>
      <xdr:colOff>520700</xdr:colOff>
      <xdr:row>13</xdr:row>
      <xdr:rowOff>123346</xdr:rowOff>
    </xdr:to>
    <xdr:sp macro="" textlink="">
      <xdr:nvSpPr>
        <xdr:cNvPr id="75" name="円/楕円 74"/>
        <xdr:cNvSpPr/>
      </xdr:nvSpPr>
      <xdr:spPr bwMode="auto">
        <a:xfrm>
          <a:off x="4953000" y="2298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133523</xdr:rowOff>
    </xdr:from>
    <xdr:ext cx="736600" cy="259045"/>
    <xdr:sp macro="" textlink="">
      <xdr:nvSpPr>
        <xdr:cNvPr id="76" name="テキスト ボックス 75"/>
        <xdr:cNvSpPr txBox="1"/>
      </xdr:nvSpPr>
      <xdr:spPr>
        <a:xfrm>
          <a:off x="4622800" y="206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196,717</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155953</xdr:rowOff>
    </xdr:from>
    <xdr:to>
      <xdr:col>3</xdr:col>
      <xdr:colOff>955675</xdr:colOff>
      <xdr:row>13</xdr:row>
      <xdr:rowOff>86103</xdr:rowOff>
    </xdr:to>
    <xdr:sp macro="" textlink="">
      <xdr:nvSpPr>
        <xdr:cNvPr id="77" name="円/楕円 76"/>
        <xdr:cNvSpPr/>
      </xdr:nvSpPr>
      <xdr:spPr bwMode="auto">
        <a:xfrm>
          <a:off x="4254500" y="226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96280</xdr:rowOff>
    </xdr:from>
    <xdr:ext cx="762000" cy="259045"/>
    <xdr:sp macro="" textlink="">
      <xdr:nvSpPr>
        <xdr:cNvPr id="78" name="テキスト ボックス 77"/>
        <xdr:cNvSpPr txBox="1"/>
      </xdr:nvSpPr>
      <xdr:spPr>
        <a:xfrm>
          <a:off x="3924300" y="202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200,627</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14069</xdr:rowOff>
    </xdr:from>
    <xdr:to>
      <xdr:col>3</xdr:col>
      <xdr:colOff>257175</xdr:colOff>
      <xdr:row>13</xdr:row>
      <xdr:rowOff>115669</xdr:rowOff>
    </xdr:to>
    <xdr:sp macro="" textlink="">
      <xdr:nvSpPr>
        <xdr:cNvPr id="79" name="円/楕円 78"/>
        <xdr:cNvSpPr/>
      </xdr:nvSpPr>
      <xdr:spPr bwMode="auto">
        <a:xfrm>
          <a:off x="3556000" y="2290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125846</xdr:rowOff>
    </xdr:from>
    <xdr:ext cx="762000" cy="259045"/>
    <xdr:sp macro="" textlink="">
      <xdr:nvSpPr>
        <xdr:cNvPr id="80" name="テキスト ボックス 79"/>
        <xdr:cNvSpPr txBox="1"/>
      </xdr:nvSpPr>
      <xdr:spPr>
        <a:xfrm>
          <a:off x="3225800" y="205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197,523</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59874</xdr:rowOff>
    </xdr:from>
    <xdr:to>
      <xdr:col>2</xdr:col>
      <xdr:colOff>692150</xdr:colOff>
      <xdr:row>13</xdr:row>
      <xdr:rowOff>161474</xdr:rowOff>
    </xdr:to>
    <xdr:sp macro="" textlink="">
      <xdr:nvSpPr>
        <xdr:cNvPr id="81" name="円/楕円 80"/>
        <xdr:cNvSpPr/>
      </xdr:nvSpPr>
      <xdr:spPr bwMode="auto">
        <a:xfrm>
          <a:off x="2857500" y="2336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201</xdr:rowOff>
    </xdr:from>
    <xdr:ext cx="762000" cy="259045"/>
    <xdr:sp macro="" textlink="">
      <xdr:nvSpPr>
        <xdr:cNvPr id="82" name="テキスト ボックス 81"/>
        <xdr:cNvSpPr txBox="1"/>
      </xdr:nvSpPr>
      <xdr:spPr>
        <a:xfrm>
          <a:off x="2527300" y="21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192,714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30912</xdr:rowOff>
    </xdr:from>
    <xdr:to>
      <xdr:col>4</xdr:col>
      <xdr:colOff>1117600</xdr:colOff>
      <xdr:row>34</xdr:row>
      <xdr:rowOff>44152</xdr:rowOff>
    </xdr:to>
    <xdr:cxnSp macro="">
      <xdr:nvCxnSpPr>
        <xdr:cNvPr id="116" name="直線コネクタ 115"/>
        <xdr:cNvCxnSpPr/>
      </xdr:nvCxnSpPr>
      <xdr:spPr bwMode="auto">
        <a:xfrm>
          <a:off x="5003800" y="6298362"/>
          <a:ext cx="647700" cy="13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332789</xdr:rowOff>
    </xdr:from>
    <xdr:ext cx="762000" cy="259045"/>
    <xdr:sp macro="" textlink="">
      <xdr:nvSpPr>
        <xdr:cNvPr id="117" name="人口1人当たり決算額の推移平均値テキスト445"/>
        <xdr:cNvSpPr txBox="1"/>
      </xdr:nvSpPr>
      <xdr:spPr>
        <a:xfrm>
          <a:off x="5740400" y="6943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311042</xdr:rowOff>
    </xdr:from>
    <xdr:to>
      <xdr:col>4</xdr:col>
      <xdr:colOff>469900</xdr:colOff>
      <xdr:row>34</xdr:row>
      <xdr:rowOff>30912</xdr:rowOff>
    </xdr:to>
    <xdr:cxnSp macro="">
      <xdr:nvCxnSpPr>
        <xdr:cNvPr id="119" name="直線コネクタ 118"/>
        <xdr:cNvCxnSpPr/>
      </xdr:nvCxnSpPr>
      <xdr:spPr bwMode="auto">
        <a:xfrm>
          <a:off x="4305300" y="6235592"/>
          <a:ext cx="698500" cy="62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41915</xdr:rowOff>
    </xdr:from>
    <xdr:ext cx="736600" cy="259045"/>
    <xdr:sp macro="" textlink="">
      <xdr:nvSpPr>
        <xdr:cNvPr id="121" name="テキスト ボックス 120"/>
        <xdr:cNvSpPr txBox="1"/>
      </xdr:nvSpPr>
      <xdr:spPr>
        <a:xfrm>
          <a:off x="4622800" y="699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248063</xdr:rowOff>
    </xdr:from>
    <xdr:to>
      <xdr:col>3</xdr:col>
      <xdr:colOff>904875</xdr:colOff>
      <xdr:row>33</xdr:row>
      <xdr:rowOff>311042</xdr:rowOff>
    </xdr:to>
    <xdr:cxnSp macro="">
      <xdr:nvCxnSpPr>
        <xdr:cNvPr id="122" name="直線コネクタ 121"/>
        <xdr:cNvCxnSpPr/>
      </xdr:nvCxnSpPr>
      <xdr:spPr bwMode="auto">
        <a:xfrm>
          <a:off x="3606800" y="6172613"/>
          <a:ext cx="698500" cy="62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336884</xdr:rowOff>
    </xdr:from>
    <xdr:ext cx="762000" cy="259045"/>
    <xdr:sp macro="" textlink="">
      <xdr:nvSpPr>
        <xdr:cNvPr id="124" name="テキスト ボックス 123"/>
        <xdr:cNvSpPr txBox="1"/>
      </xdr:nvSpPr>
      <xdr:spPr>
        <a:xfrm>
          <a:off x="3924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152032</xdr:rowOff>
    </xdr:from>
    <xdr:to>
      <xdr:col>3</xdr:col>
      <xdr:colOff>206375</xdr:colOff>
      <xdr:row>33</xdr:row>
      <xdr:rowOff>248063</xdr:rowOff>
    </xdr:to>
    <xdr:cxnSp macro="">
      <xdr:nvCxnSpPr>
        <xdr:cNvPr id="125" name="直線コネクタ 124"/>
        <xdr:cNvCxnSpPr/>
      </xdr:nvCxnSpPr>
      <xdr:spPr bwMode="auto">
        <a:xfrm>
          <a:off x="2908300" y="6076582"/>
          <a:ext cx="698500" cy="96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268571</xdr:rowOff>
    </xdr:from>
    <xdr:ext cx="762000" cy="259045"/>
    <xdr:sp macro="" textlink="">
      <xdr:nvSpPr>
        <xdr:cNvPr id="127" name="テキスト ボックス 126"/>
        <xdr:cNvSpPr txBox="1"/>
      </xdr:nvSpPr>
      <xdr:spPr>
        <a:xfrm>
          <a:off x="32258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252207</xdr:rowOff>
    </xdr:from>
    <xdr:ext cx="762000" cy="259045"/>
    <xdr:sp macro="" textlink="">
      <xdr:nvSpPr>
        <xdr:cNvPr id="129" name="テキスト ボックス 128"/>
        <xdr:cNvSpPr txBox="1"/>
      </xdr:nvSpPr>
      <xdr:spPr>
        <a:xfrm>
          <a:off x="25273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336252</xdr:rowOff>
    </xdr:from>
    <xdr:to>
      <xdr:col>5</xdr:col>
      <xdr:colOff>34925</xdr:colOff>
      <xdr:row>34</xdr:row>
      <xdr:rowOff>94952</xdr:rowOff>
    </xdr:to>
    <xdr:sp macro="" textlink="">
      <xdr:nvSpPr>
        <xdr:cNvPr id="135" name="円/楕円 134"/>
        <xdr:cNvSpPr/>
      </xdr:nvSpPr>
      <xdr:spPr bwMode="auto">
        <a:xfrm>
          <a:off x="5600700" y="626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181329</xdr:rowOff>
    </xdr:from>
    <xdr:ext cx="762000" cy="259045"/>
    <xdr:sp macro="" textlink="">
      <xdr:nvSpPr>
        <xdr:cNvPr id="136" name="人口1人当たり決算額の推移該当値テキスト445"/>
        <xdr:cNvSpPr txBox="1"/>
      </xdr:nvSpPr>
      <xdr:spPr>
        <a:xfrm>
          <a:off x="5740400" y="610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65,349</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323012</xdr:rowOff>
    </xdr:from>
    <xdr:to>
      <xdr:col>4</xdr:col>
      <xdr:colOff>520700</xdr:colOff>
      <xdr:row>34</xdr:row>
      <xdr:rowOff>81712</xdr:rowOff>
    </xdr:to>
    <xdr:sp macro="" textlink="">
      <xdr:nvSpPr>
        <xdr:cNvPr id="137" name="円/楕円 136"/>
        <xdr:cNvSpPr/>
      </xdr:nvSpPr>
      <xdr:spPr bwMode="auto">
        <a:xfrm>
          <a:off x="4953000" y="6247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91889</xdr:rowOff>
    </xdr:from>
    <xdr:ext cx="736600" cy="259045"/>
    <xdr:sp macro="" textlink="">
      <xdr:nvSpPr>
        <xdr:cNvPr id="138" name="テキスト ボックス 137"/>
        <xdr:cNvSpPr txBox="1"/>
      </xdr:nvSpPr>
      <xdr:spPr>
        <a:xfrm>
          <a:off x="4622800" y="601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66,044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260242</xdr:rowOff>
    </xdr:from>
    <xdr:to>
      <xdr:col>3</xdr:col>
      <xdr:colOff>955675</xdr:colOff>
      <xdr:row>34</xdr:row>
      <xdr:rowOff>18942</xdr:rowOff>
    </xdr:to>
    <xdr:sp macro="" textlink="">
      <xdr:nvSpPr>
        <xdr:cNvPr id="139" name="円/楕円 138"/>
        <xdr:cNvSpPr/>
      </xdr:nvSpPr>
      <xdr:spPr bwMode="auto">
        <a:xfrm>
          <a:off x="4254500" y="618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29119</xdr:rowOff>
    </xdr:from>
    <xdr:ext cx="762000" cy="259045"/>
    <xdr:sp macro="" textlink="">
      <xdr:nvSpPr>
        <xdr:cNvPr id="140" name="テキスト ボックス 139"/>
        <xdr:cNvSpPr txBox="1"/>
      </xdr:nvSpPr>
      <xdr:spPr>
        <a:xfrm>
          <a:off x="3924300" y="59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69,339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197263</xdr:rowOff>
    </xdr:from>
    <xdr:to>
      <xdr:col>3</xdr:col>
      <xdr:colOff>257175</xdr:colOff>
      <xdr:row>33</xdr:row>
      <xdr:rowOff>298863</xdr:rowOff>
    </xdr:to>
    <xdr:sp macro="" textlink="">
      <xdr:nvSpPr>
        <xdr:cNvPr id="141" name="円/楕円 140"/>
        <xdr:cNvSpPr/>
      </xdr:nvSpPr>
      <xdr:spPr bwMode="auto">
        <a:xfrm>
          <a:off x="3556000" y="6121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137590</xdr:rowOff>
    </xdr:from>
    <xdr:ext cx="762000" cy="259045"/>
    <xdr:sp macro="" textlink="">
      <xdr:nvSpPr>
        <xdr:cNvPr id="142" name="テキスト ボックス 141"/>
        <xdr:cNvSpPr txBox="1"/>
      </xdr:nvSpPr>
      <xdr:spPr>
        <a:xfrm>
          <a:off x="3225800" y="589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72,645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101232</xdr:rowOff>
    </xdr:from>
    <xdr:to>
      <xdr:col>2</xdr:col>
      <xdr:colOff>692150</xdr:colOff>
      <xdr:row>33</xdr:row>
      <xdr:rowOff>202832</xdr:rowOff>
    </xdr:to>
    <xdr:sp macro="" textlink="">
      <xdr:nvSpPr>
        <xdr:cNvPr id="143" name="円/楕円 142"/>
        <xdr:cNvSpPr/>
      </xdr:nvSpPr>
      <xdr:spPr bwMode="auto">
        <a:xfrm>
          <a:off x="2857500" y="6025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41559</xdr:rowOff>
    </xdr:from>
    <xdr:ext cx="762000" cy="259045"/>
    <xdr:sp macro="" textlink="">
      <xdr:nvSpPr>
        <xdr:cNvPr id="144" name="テキスト ボックス 143"/>
        <xdr:cNvSpPr txBox="1"/>
      </xdr:nvSpPr>
      <xdr:spPr>
        <a:xfrm>
          <a:off x="2527300" y="579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崩しを回避しており年々増加している。このため、財政調整基金残高比率で４．８９％、実質収支比率で２．７３％増加し、実質単年度収支比率では０．８９％減少した。</a:t>
          </a:r>
        </a:p>
        <a:p>
          <a:r>
            <a:rPr kumimoji="1" lang="ja-JP" altLang="en-US" sz="1400">
              <a:latin typeface="ＭＳ ゴシック" pitchFamily="49" charset="-128"/>
              <a:ea typeface="ＭＳ ゴシック" pitchFamily="49" charset="-128"/>
            </a:rPr>
            <a:t>　基金残高としては今後も増加傾向であり、合併算定替の減収に向けた基金残高の増加は、今後の安定財政運営にとって望ましい状況となっている。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病院事業会計については、病院新本館建設事業が平成２６年度で終了し、今後は医療機器の更新が予定されている。また常勤医師不足等の影響で派遣医師の費用が嵩む傾向が長期化している。</a:t>
          </a:r>
        </a:p>
        <a:p>
          <a:r>
            <a:rPr kumimoji="1" lang="ja-JP" altLang="en-US" sz="1400">
              <a:latin typeface="ＭＳ ゴシック" pitchFamily="49" charset="-128"/>
              <a:ea typeface="ＭＳ ゴシック" pitchFamily="49" charset="-128"/>
            </a:rPr>
            <a:t>　一般会計は病院事業会計への建設費繰出もあり、２．７３％の増。国民健康保険事業特別会計については０．１５％の減。特定環境保全公共下水道事業特別会計は０．０７％の増。簡易水道事業特別会計は０．０５％の増。介護保険事業特別会計は０．１３％の減。後期高齢者医療事業特別会計は０．０１％の微増。農業集落排水事業特別会計は０．０３％の微減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平成２１年度にピークであった元利償還金は下降年度に入り、今後も右肩下がりとなっている。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公営企業債分のうち、上下水道会計分は償還ピークがまだ数年続く見込み。算入公債費も減少したが、単年度公債比率も減少してくるので、実質公債費率も当面は１５～１１％台に落ち着く予定である。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一般会計地方債の現在高は１０３億円余りとなっており、今後は学校耐震化等の計画による発行額の増加が見込まれるため、増加する見込みである。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公営企業債見込分は、平成２６年度病院改築以降は減少する見込み。</a:t>
          </a:r>
        </a:p>
        <a:p>
          <a:r>
            <a:rPr kumimoji="1" lang="ja-JP" altLang="en-US" sz="1400">
              <a:latin typeface="ＭＳ ゴシック" pitchFamily="49" charset="-128"/>
              <a:ea typeface="ＭＳ ゴシック" pitchFamily="49" charset="-128"/>
            </a:rPr>
            <a:t>　退職手当負担見込額は職員減員と若年化により後年は年々減少していく見込みである。</a:t>
          </a:r>
        </a:p>
        <a:p>
          <a:r>
            <a:rPr kumimoji="1" lang="ja-JP" altLang="en-US" sz="1400">
              <a:latin typeface="ＭＳ ゴシック" pitchFamily="49" charset="-128"/>
              <a:ea typeface="ＭＳ ゴシック" pitchFamily="49" charset="-128"/>
            </a:rPr>
            <a:t>　充当財源としては、充当可能基金残高、基準財政需要額算入見込額が増加傾向にある。</a:t>
          </a:r>
        </a:p>
        <a:p>
          <a:r>
            <a:rPr kumimoji="1" lang="ja-JP" altLang="en-US" sz="1400">
              <a:latin typeface="ＭＳ ゴシック" pitchFamily="49" charset="-128"/>
              <a:ea typeface="ＭＳ ゴシック" pitchFamily="49" charset="-128"/>
            </a:rPr>
            <a:t>　将来負担比率の分子額としては、近年大型の整備事業が集中したことにより一時的に増加し、その後減少していく。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今後も事業実施の適正化を図り、財政の健全化に努める。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8943747</v>
      </c>
      <c r="BO4" s="349"/>
      <c r="BP4" s="349"/>
      <c r="BQ4" s="349"/>
      <c r="BR4" s="349"/>
      <c r="BS4" s="349"/>
      <c r="BT4" s="349"/>
      <c r="BU4" s="350"/>
      <c r="BV4" s="348">
        <v>8544182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9.8000000000000007</v>
      </c>
      <c r="CU4" s="355"/>
      <c r="CV4" s="355"/>
      <c r="CW4" s="355"/>
      <c r="CX4" s="355"/>
      <c r="CY4" s="355"/>
      <c r="CZ4" s="355"/>
      <c r="DA4" s="356"/>
      <c r="DB4" s="354">
        <v>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8387272</v>
      </c>
      <c r="BO5" s="386"/>
      <c r="BP5" s="386"/>
      <c r="BQ5" s="386"/>
      <c r="BR5" s="386"/>
      <c r="BS5" s="386"/>
      <c r="BT5" s="386"/>
      <c r="BU5" s="387"/>
      <c r="BV5" s="385">
        <v>8132905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87.3</v>
      </c>
      <c r="CU5" s="383"/>
      <c r="CV5" s="383"/>
      <c r="CW5" s="383"/>
      <c r="CX5" s="383"/>
      <c r="CY5" s="383"/>
      <c r="CZ5" s="383"/>
      <c r="DA5" s="384"/>
      <c r="DB5" s="382">
        <v>85.6</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556475</v>
      </c>
      <c r="BO6" s="386"/>
      <c r="BP6" s="386"/>
      <c r="BQ6" s="386"/>
      <c r="BR6" s="386"/>
      <c r="BS6" s="386"/>
      <c r="BT6" s="386"/>
      <c r="BU6" s="387"/>
      <c r="BV6" s="385">
        <v>411277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92.1</v>
      </c>
      <c r="CU6" s="423"/>
      <c r="CV6" s="423"/>
      <c r="CW6" s="423"/>
      <c r="CX6" s="423"/>
      <c r="CY6" s="423"/>
      <c r="CZ6" s="423"/>
      <c r="DA6" s="424"/>
      <c r="DB6" s="422">
        <v>90.5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59050</v>
      </c>
      <c r="BO7" s="386"/>
      <c r="BP7" s="386"/>
      <c r="BQ7" s="386"/>
      <c r="BR7" s="386"/>
      <c r="BS7" s="386"/>
      <c r="BT7" s="386"/>
      <c r="BU7" s="387"/>
      <c r="BV7" s="385">
        <v>42477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5101582</v>
      </c>
      <c r="CU7" s="386"/>
      <c r="CV7" s="386"/>
      <c r="CW7" s="386"/>
      <c r="CX7" s="386"/>
      <c r="CY7" s="386"/>
      <c r="CZ7" s="386"/>
      <c r="DA7" s="387"/>
      <c r="DB7" s="385">
        <v>5250199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497425</v>
      </c>
      <c r="BO8" s="386"/>
      <c r="BP8" s="386"/>
      <c r="BQ8" s="386"/>
      <c r="BR8" s="386"/>
      <c r="BS8" s="386"/>
      <c r="BT8" s="386"/>
      <c r="BU8" s="387"/>
      <c r="BV8" s="385">
        <v>368800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0.21</v>
      </c>
      <c r="CU8" s="426"/>
      <c r="CV8" s="426"/>
      <c r="CW8" s="426"/>
      <c r="CX8" s="426"/>
      <c r="CY8" s="426"/>
      <c r="CZ8" s="426"/>
      <c r="DA8" s="427"/>
      <c r="DB8" s="425">
        <v>0.21</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7255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128625</v>
      </c>
      <c r="BO9" s="386"/>
      <c r="BP9" s="386"/>
      <c r="BQ9" s="386"/>
      <c r="BR9" s="386"/>
      <c r="BS9" s="386"/>
      <c r="BT9" s="386"/>
      <c r="BU9" s="387"/>
      <c r="BV9" s="385">
        <v>52038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15.9</v>
      </c>
      <c r="CU9" s="383"/>
      <c r="CV9" s="383"/>
      <c r="CW9" s="383"/>
      <c r="CX9" s="383"/>
      <c r="CY9" s="383"/>
      <c r="CZ9" s="383"/>
      <c r="DA9" s="384"/>
      <c r="DB9" s="382">
        <v>16.8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8238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184771</v>
      </c>
      <c r="BO10" s="386"/>
      <c r="BP10" s="386"/>
      <c r="BQ10" s="386"/>
      <c r="BR10" s="386"/>
      <c r="BS10" s="386"/>
      <c r="BT10" s="386"/>
      <c r="BU10" s="387"/>
      <c r="BV10" s="385">
        <v>317244</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103</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6934</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6913</v>
      </c>
      <c r="S13" s="467"/>
      <c r="T13" s="467"/>
      <c r="U13" s="467"/>
      <c r="V13" s="468"/>
      <c r="W13" s="401" t="s">
        <v>122</v>
      </c>
      <c r="X13" s="402"/>
      <c r="Y13" s="402"/>
      <c r="Z13" s="402"/>
      <c r="AA13" s="402"/>
      <c r="AB13" s="392"/>
      <c r="AC13" s="436">
        <v>397</v>
      </c>
      <c r="AD13" s="437"/>
      <c r="AE13" s="437"/>
      <c r="AF13" s="437"/>
      <c r="AG13" s="476"/>
      <c r="AH13" s="436">
        <v>581</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313396</v>
      </c>
      <c r="BO13" s="386"/>
      <c r="BP13" s="386"/>
      <c r="BQ13" s="386"/>
      <c r="BR13" s="386"/>
      <c r="BS13" s="386"/>
      <c r="BT13" s="386"/>
      <c r="BU13" s="387"/>
      <c r="BV13" s="385">
        <v>369282</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11.4</v>
      </c>
      <c r="CU13" s="383"/>
      <c r="CV13" s="383"/>
      <c r="CW13" s="383"/>
      <c r="CX13" s="383"/>
      <c r="CY13" s="383"/>
      <c r="CZ13" s="383"/>
      <c r="DA13" s="384"/>
      <c r="DB13" s="382">
        <v>12.1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7120</v>
      </c>
      <c r="S14" s="467"/>
      <c r="T14" s="467"/>
      <c r="U14" s="467"/>
      <c r="V14" s="468"/>
      <c r="W14" s="375"/>
      <c r="X14" s="376"/>
      <c r="Y14" s="376"/>
      <c r="Z14" s="376"/>
      <c r="AA14" s="376"/>
      <c r="AB14" s="365"/>
      <c r="AC14" s="469">
        <v>12.4</v>
      </c>
      <c r="AD14" s="470"/>
      <c r="AE14" s="470"/>
      <c r="AF14" s="470"/>
      <c r="AG14" s="471"/>
      <c r="AH14" s="469">
        <v>15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92.8</v>
      </c>
      <c r="CU14" s="481"/>
      <c r="CV14" s="481"/>
      <c r="CW14" s="481"/>
      <c r="CX14" s="481"/>
      <c r="CY14" s="481"/>
      <c r="CZ14" s="481"/>
      <c r="DA14" s="482"/>
      <c r="DB14" s="480">
        <v>87.8</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7097</v>
      </c>
      <c r="S15" s="467"/>
      <c r="T15" s="467"/>
      <c r="U15" s="467"/>
      <c r="V15" s="468"/>
      <c r="W15" s="401" t="s">
        <v>129</v>
      </c>
      <c r="X15" s="402"/>
      <c r="Y15" s="402"/>
      <c r="Z15" s="402"/>
      <c r="AA15" s="402"/>
      <c r="AB15" s="392"/>
      <c r="AC15" s="436">
        <v>747</v>
      </c>
      <c r="AD15" s="437"/>
      <c r="AE15" s="437"/>
      <c r="AF15" s="437"/>
      <c r="AG15" s="476"/>
      <c r="AH15" s="436">
        <v>900</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820052</v>
      </c>
      <c r="BO15" s="349"/>
      <c r="BP15" s="349"/>
      <c r="BQ15" s="349"/>
      <c r="BR15" s="349"/>
      <c r="BS15" s="349"/>
      <c r="BT15" s="349"/>
      <c r="BU15" s="350"/>
      <c r="BV15" s="348">
        <v>801200</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23.3</v>
      </c>
      <c r="AD16" s="470"/>
      <c r="AE16" s="470"/>
      <c r="AF16" s="470"/>
      <c r="AG16" s="471"/>
      <c r="AH16" s="469">
        <v>23.3</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3931320</v>
      </c>
      <c r="BO16" s="386"/>
      <c r="BP16" s="386"/>
      <c r="BQ16" s="386"/>
      <c r="BR16" s="386"/>
      <c r="BS16" s="386"/>
      <c r="BT16" s="386"/>
      <c r="BU16" s="387"/>
      <c r="BV16" s="385">
        <v>3953467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2066</v>
      </c>
      <c r="AD17" s="437"/>
      <c r="AE17" s="437"/>
      <c r="AF17" s="437"/>
      <c r="AG17" s="476"/>
      <c r="AH17" s="436">
        <v>2342</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1046290</v>
      </c>
      <c r="BO17" s="386"/>
      <c r="BP17" s="386"/>
      <c r="BQ17" s="386"/>
      <c r="BR17" s="386"/>
      <c r="BS17" s="386"/>
      <c r="BT17" s="386"/>
      <c r="BU17" s="387"/>
      <c r="BV17" s="385">
        <v>1025203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341.89</v>
      </c>
      <c r="M18" s="498"/>
      <c r="N18" s="498"/>
      <c r="O18" s="498"/>
      <c r="P18" s="498"/>
      <c r="Q18" s="498"/>
      <c r="R18" s="499"/>
      <c r="S18" s="499"/>
      <c r="T18" s="499"/>
      <c r="U18" s="499"/>
      <c r="V18" s="500"/>
      <c r="W18" s="403"/>
      <c r="X18" s="404"/>
      <c r="Y18" s="404"/>
      <c r="Z18" s="404"/>
      <c r="AA18" s="404"/>
      <c r="AB18" s="395"/>
      <c r="AC18" s="501">
        <v>64.400000000000006</v>
      </c>
      <c r="AD18" s="502"/>
      <c r="AE18" s="502"/>
      <c r="AF18" s="502"/>
      <c r="AG18" s="503"/>
      <c r="AH18" s="501">
        <v>60.5</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4478008</v>
      </c>
      <c r="BO18" s="386"/>
      <c r="BP18" s="386"/>
      <c r="BQ18" s="386"/>
      <c r="BR18" s="386"/>
      <c r="BS18" s="386"/>
      <c r="BT18" s="386"/>
      <c r="BU18" s="387"/>
      <c r="BV18" s="385">
        <v>4507768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21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6196386</v>
      </c>
      <c r="BO19" s="386"/>
      <c r="BP19" s="386"/>
      <c r="BQ19" s="386"/>
      <c r="BR19" s="386"/>
      <c r="BS19" s="386"/>
      <c r="BT19" s="386"/>
      <c r="BU19" s="387"/>
      <c r="BV19" s="385">
        <v>6217795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3017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10369940</v>
      </c>
      <c r="BO23" s="386"/>
      <c r="BP23" s="386"/>
      <c r="BQ23" s="386"/>
      <c r="BR23" s="386"/>
      <c r="BS23" s="386"/>
      <c r="BT23" s="386"/>
      <c r="BU23" s="387"/>
      <c r="BV23" s="385">
        <v>9808886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6950</v>
      </c>
      <c r="R24" s="437"/>
      <c r="S24" s="437"/>
      <c r="T24" s="437"/>
      <c r="U24" s="437"/>
      <c r="V24" s="476"/>
      <c r="W24" s="531"/>
      <c r="X24" s="519"/>
      <c r="Y24" s="520"/>
      <c r="Z24" s="435" t="s">
        <v>152</v>
      </c>
      <c r="AA24" s="415"/>
      <c r="AB24" s="415"/>
      <c r="AC24" s="415"/>
      <c r="AD24" s="415"/>
      <c r="AE24" s="415"/>
      <c r="AF24" s="415"/>
      <c r="AG24" s="416"/>
      <c r="AH24" s="436">
        <v>143</v>
      </c>
      <c r="AI24" s="437"/>
      <c r="AJ24" s="437"/>
      <c r="AK24" s="437"/>
      <c r="AL24" s="476"/>
      <c r="AM24" s="436">
        <v>445445</v>
      </c>
      <c r="AN24" s="437"/>
      <c r="AO24" s="437"/>
      <c r="AP24" s="437"/>
      <c r="AQ24" s="437"/>
      <c r="AR24" s="476"/>
      <c r="AS24" s="436">
        <v>3115</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7610481</v>
      </c>
      <c r="BO24" s="386"/>
      <c r="BP24" s="386"/>
      <c r="BQ24" s="386"/>
      <c r="BR24" s="386"/>
      <c r="BS24" s="386"/>
      <c r="BT24" s="386"/>
      <c r="BU24" s="387"/>
      <c r="BV24" s="385">
        <v>6902978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5940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373819</v>
      </c>
      <c r="BO25" s="349"/>
      <c r="BP25" s="349"/>
      <c r="BQ25" s="349"/>
      <c r="BR25" s="349"/>
      <c r="BS25" s="349"/>
      <c r="BT25" s="349"/>
      <c r="BU25" s="350"/>
      <c r="BV25" s="348">
        <v>387735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5570</v>
      </c>
      <c r="R26" s="437"/>
      <c r="S26" s="437"/>
      <c r="T26" s="437"/>
      <c r="U26" s="437"/>
      <c r="V26" s="476"/>
      <c r="W26" s="531"/>
      <c r="X26" s="519"/>
      <c r="Y26" s="520"/>
      <c r="Z26" s="435" t="s">
        <v>158</v>
      </c>
      <c r="AA26" s="541"/>
      <c r="AB26" s="541"/>
      <c r="AC26" s="541"/>
      <c r="AD26" s="541"/>
      <c r="AE26" s="541"/>
      <c r="AF26" s="541"/>
      <c r="AG26" s="542"/>
      <c r="AH26" s="436">
        <v>7</v>
      </c>
      <c r="AI26" s="437"/>
      <c r="AJ26" s="437"/>
      <c r="AK26" s="437"/>
      <c r="AL26" s="476"/>
      <c r="AM26" s="436">
        <v>21777</v>
      </c>
      <c r="AN26" s="437"/>
      <c r="AO26" s="437"/>
      <c r="AP26" s="437"/>
      <c r="AQ26" s="437"/>
      <c r="AR26" s="476"/>
      <c r="AS26" s="436">
        <v>3111</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2690</v>
      </c>
      <c r="R27" s="437"/>
      <c r="S27" s="437"/>
      <c r="T27" s="437"/>
      <c r="U27" s="437"/>
      <c r="V27" s="476"/>
      <c r="W27" s="531"/>
      <c r="X27" s="519"/>
      <c r="Y27" s="520"/>
      <c r="Z27" s="435" t="s">
        <v>161</v>
      </c>
      <c r="AA27" s="415"/>
      <c r="AB27" s="415"/>
      <c r="AC27" s="415"/>
      <c r="AD27" s="415"/>
      <c r="AE27" s="415"/>
      <c r="AF27" s="415"/>
      <c r="AG27" s="416"/>
      <c r="AH27" s="436">
        <v>1</v>
      </c>
      <c r="AI27" s="437"/>
      <c r="AJ27" s="437"/>
      <c r="AK27" s="437"/>
      <c r="AL27" s="476"/>
      <c r="AM27" s="436" t="s">
        <v>162</v>
      </c>
      <c r="AN27" s="437"/>
      <c r="AO27" s="437"/>
      <c r="AP27" s="437"/>
      <c r="AQ27" s="437"/>
      <c r="AR27" s="476"/>
      <c r="AS27" s="436" t="s">
        <v>162</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119</v>
      </c>
      <c r="BO27" s="555"/>
      <c r="BP27" s="555"/>
      <c r="BQ27" s="555"/>
      <c r="BR27" s="555"/>
      <c r="BS27" s="555"/>
      <c r="BT27" s="555"/>
      <c r="BU27" s="556"/>
      <c r="BV27" s="554" t="s">
        <v>119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2190</v>
      </c>
      <c r="R28" s="437"/>
      <c r="S28" s="437"/>
      <c r="T28" s="437"/>
      <c r="U28" s="437"/>
      <c r="V28" s="476"/>
      <c r="W28" s="531"/>
      <c r="X28" s="519"/>
      <c r="Y28" s="520"/>
      <c r="Z28" s="435" t="s">
        <v>165</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2463564</v>
      </c>
      <c r="BO28" s="349"/>
      <c r="BP28" s="349"/>
      <c r="BQ28" s="349"/>
      <c r="BR28" s="349"/>
      <c r="BS28" s="349"/>
      <c r="BT28" s="349"/>
      <c r="BU28" s="350"/>
      <c r="BV28" s="348">
        <v>2278793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10</v>
      </c>
      <c r="M29" s="437"/>
      <c r="N29" s="437"/>
      <c r="O29" s="437"/>
      <c r="P29" s="476"/>
      <c r="Q29" s="436">
        <v>2000</v>
      </c>
      <c r="R29" s="437"/>
      <c r="S29" s="437"/>
      <c r="T29" s="437"/>
      <c r="U29" s="437"/>
      <c r="V29" s="476"/>
      <c r="W29" s="532"/>
      <c r="X29" s="533"/>
      <c r="Y29" s="534"/>
      <c r="Z29" s="435" t="s">
        <v>169</v>
      </c>
      <c r="AA29" s="415"/>
      <c r="AB29" s="415"/>
      <c r="AC29" s="415"/>
      <c r="AD29" s="415"/>
      <c r="AE29" s="415"/>
      <c r="AF29" s="415"/>
      <c r="AG29" s="416"/>
      <c r="AH29" s="436">
        <v>144</v>
      </c>
      <c r="AI29" s="437"/>
      <c r="AJ29" s="437"/>
      <c r="AK29" s="437"/>
      <c r="AL29" s="476"/>
      <c r="AM29" s="436">
        <v>449296</v>
      </c>
      <c r="AN29" s="437"/>
      <c r="AO29" s="437"/>
      <c r="AP29" s="437"/>
      <c r="AQ29" s="437"/>
      <c r="AR29" s="476"/>
      <c r="AS29" s="436">
        <v>3120</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312773</v>
      </c>
      <c r="BO29" s="386"/>
      <c r="BP29" s="386"/>
      <c r="BQ29" s="386"/>
      <c r="BR29" s="386"/>
      <c r="BS29" s="386"/>
      <c r="BT29" s="386"/>
      <c r="BU29" s="387"/>
      <c r="BV29" s="385">
        <v>312367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95.5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1767230</v>
      </c>
      <c r="BO30" s="555"/>
      <c r="BP30" s="555"/>
      <c r="BQ30" s="555"/>
      <c r="BR30" s="555"/>
      <c r="BS30" s="555"/>
      <c r="BT30" s="555"/>
      <c r="BU30" s="556"/>
      <c r="BV30" s="554">
        <v>1743274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安芸太田町病院事業会計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後期高齢者医療広域連合（一般会計）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筒賀総合サービス</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住宅改修資金貸付事業特別会計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後期高齢者医療広域連合（特別会計）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広島勤労福祉事業団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IF('各会計、関係団体の財政状況及び健全化判断比率'!B35="","",'各会計、関係団体の財政状況及び健全化判断比率'!B35)</f>
        <v>特定環境保全公共下水道事業特別会計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広島県市町総合事務組合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介護サービス事業特別会計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山県西部衛生組合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901026</v>
      </c>
      <c r="S5" s="583"/>
      <c r="T5" s="583"/>
      <c r="U5" s="583"/>
      <c r="V5" s="583"/>
      <c r="W5" s="583"/>
      <c r="X5" s="583"/>
      <c r="Y5" s="584"/>
      <c r="Z5" s="585">
        <v>10.1</v>
      </c>
      <c r="AA5" s="585"/>
      <c r="AB5" s="585"/>
      <c r="AC5" s="585"/>
      <c r="AD5" s="586">
        <v>901026</v>
      </c>
      <c r="AE5" s="586"/>
      <c r="AF5" s="586"/>
      <c r="AG5" s="586"/>
      <c r="AH5" s="586"/>
      <c r="AI5" s="586"/>
      <c r="AJ5" s="586"/>
      <c r="AK5" s="586"/>
      <c r="AL5" s="587">
        <v>18.5</v>
      </c>
      <c r="AM5" s="588"/>
      <c r="AN5" s="588"/>
      <c r="AO5" s="589"/>
      <c r="AP5" s="579" t="s">
        <v>207</v>
      </c>
      <c r="AQ5" s="580"/>
      <c r="AR5" s="580"/>
      <c r="AS5" s="580"/>
      <c r="AT5" s="580"/>
      <c r="AU5" s="580"/>
      <c r="AV5" s="580"/>
      <c r="AW5" s="580"/>
      <c r="AX5" s="580"/>
      <c r="AY5" s="580"/>
      <c r="AZ5" s="580"/>
      <c r="BA5" s="580"/>
      <c r="BB5" s="580"/>
      <c r="BC5" s="580"/>
      <c r="BD5" s="580"/>
      <c r="BE5" s="580"/>
      <c r="BF5" s="581"/>
      <c r="BG5" s="593">
        <v>896659</v>
      </c>
      <c r="BH5" s="594"/>
      <c r="BI5" s="594"/>
      <c r="BJ5" s="594"/>
      <c r="BK5" s="594"/>
      <c r="BL5" s="594"/>
      <c r="BM5" s="594"/>
      <c r="BN5" s="595"/>
      <c r="BO5" s="596">
        <v>99.5</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59565</v>
      </c>
      <c r="S6" s="594"/>
      <c r="T6" s="594"/>
      <c r="U6" s="594"/>
      <c r="V6" s="594"/>
      <c r="W6" s="594"/>
      <c r="X6" s="594"/>
      <c r="Y6" s="595"/>
      <c r="Z6" s="596">
        <v>0.7</v>
      </c>
      <c r="AA6" s="596"/>
      <c r="AB6" s="596"/>
      <c r="AC6" s="596"/>
      <c r="AD6" s="597">
        <v>59565</v>
      </c>
      <c r="AE6" s="597"/>
      <c r="AF6" s="597"/>
      <c r="AG6" s="597"/>
      <c r="AH6" s="597"/>
      <c r="AI6" s="597"/>
      <c r="AJ6" s="597"/>
      <c r="AK6" s="597"/>
      <c r="AL6" s="598">
        <v>1.2</v>
      </c>
      <c r="AM6" s="599"/>
      <c r="AN6" s="599"/>
      <c r="AO6" s="600"/>
      <c r="AP6" s="590" t="s">
        <v>213</v>
      </c>
      <c r="AQ6" s="591"/>
      <c r="AR6" s="591"/>
      <c r="AS6" s="591"/>
      <c r="AT6" s="591"/>
      <c r="AU6" s="591"/>
      <c r="AV6" s="591"/>
      <c r="AW6" s="591"/>
      <c r="AX6" s="591"/>
      <c r="AY6" s="591"/>
      <c r="AZ6" s="591"/>
      <c r="BA6" s="591"/>
      <c r="BB6" s="591"/>
      <c r="BC6" s="591"/>
      <c r="BD6" s="591"/>
      <c r="BE6" s="591"/>
      <c r="BF6" s="592"/>
      <c r="BG6" s="593">
        <v>896659</v>
      </c>
      <c r="BH6" s="594"/>
      <c r="BI6" s="594"/>
      <c r="BJ6" s="594"/>
      <c r="BK6" s="594"/>
      <c r="BL6" s="594"/>
      <c r="BM6" s="594"/>
      <c r="BN6" s="595"/>
      <c r="BO6" s="596">
        <v>99.5</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72715</v>
      </c>
      <c r="CS6" s="594"/>
      <c r="CT6" s="594"/>
      <c r="CU6" s="594"/>
      <c r="CV6" s="594"/>
      <c r="CW6" s="594"/>
      <c r="CX6" s="594"/>
      <c r="CY6" s="595"/>
      <c r="CZ6" s="596">
        <v>0.9</v>
      </c>
      <c r="DA6" s="596"/>
      <c r="DB6" s="596"/>
      <c r="DC6" s="596"/>
      <c r="DD6" s="602" t="s">
        <v>208</v>
      </c>
      <c r="DE6" s="594"/>
      <c r="DF6" s="594"/>
      <c r="DG6" s="594"/>
      <c r="DH6" s="594"/>
      <c r="DI6" s="594"/>
      <c r="DJ6" s="594"/>
      <c r="DK6" s="594"/>
      <c r="DL6" s="594"/>
      <c r="DM6" s="594"/>
      <c r="DN6" s="594"/>
      <c r="DO6" s="594"/>
      <c r="DP6" s="595"/>
      <c r="DQ6" s="602">
        <v>72715</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1672</v>
      </c>
      <c r="S7" s="594"/>
      <c r="T7" s="594"/>
      <c r="U7" s="594"/>
      <c r="V7" s="594"/>
      <c r="W7" s="594"/>
      <c r="X7" s="594"/>
      <c r="Y7" s="595"/>
      <c r="Z7" s="596">
        <v>0</v>
      </c>
      <c r="AA7" s="596"/>
      <c r="AB7" s="596"/>
      <c r="AC7" s="596"/>
      <c r="AD7" s="597">
        <v>1672</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259221</v>
      </c>
      <c r="BH7" s="594"/>
      <c r="BI7" s="594"/>
      <c r="BJ7" s="594"/>
      <c r="BK7" s="594"/>
      <c r="BL7" s="594"/>
      <c r="BM7" s="594"/>
      <c r="BN7" s="595"/>
      <c r="BO7" s="596">
        <v>28.8</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1869787</v>
      </c>
      <c r="CS7" s="594"/>
      <c r="CT7" s="594"/>
      <c r="CU7" s="594"/>
      <c r="CV7" s="594"/>
      <c r="CW7" s="594"/>
      <c r="CX7" s="594"/>
      <c r="CY7" s="595"/>
      <c r="CZ7" s="596">
        <v>22.3</v>
      </c>
      <c r="DA7" s="596"/>
      <c r="DB7" s="596"/>
      <c r="DC7" s="596"/>
      <c r="DD7" s="602">
        <v>527857</v>
      </c>
      <c r="DE7" s="594"/>
      <c r="DF7" s="594"/>
      <c r="DG7" s="594"/>
      <c r="DH7" s="594"/>
      <c r="DI7" s="594"/>
      <c r="DJ7" s="594"/>
      <c r="DK7" s="594"/>
      <c r="DL7" s="594"/>
      <c r="DM7" s="594"/>
      <c r="DN7" s="594"/>
      <c r="DO7" s="594"/>
      <c r="DP7" s="595"/>
      <c r="DQ7" s="602">
        <v>1206174</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4652</v>
      </c>
      <c r="S8" s="594"/>
      <c r="T8" s="594"/>
      <c r="U8" s="594"/>
      <c r="V8" s="594"/>
      <c r="W8" s="594"/>
      <c r="X8" s="594"/>
      <c r="Y8" s="595"/>
      <c r="Z8" s="596">
        <v>0.1</v>
      </c>
      <c r="AA8" s="596"/>
      <c r="AB8" s="596"/>
      <c r="AC8" s="596"/>
      <c r="AD8" s="597">
        <v>4652</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11228</v>
      </c>
      <c r="BH8" s="594"/>
      <c r="BI8" s="594"/>
      <c r="BJ8" s="594"/>
      <c r="BK8" s="594"/>
      <c r="BL8" s="594"/>
      <c r="BM8" s="594"/>
      <c r="BN8" s="595"/>
      <c r="BO8" s="596">
        <v>1.2</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1487390</v>
      </c>
      <c r="CS8" s="594"/>
      <c r="CT8" s="594"/>
      <c r="CU8" s="594"/>
      <c r="CV8" s="594"/>
      <c r="CW8" s="594"/>
      <c r="CX8" s="594"/>
      <c r="CY8" s="595"/>
      <c r="CZ8" s="596">
        <v>17.7</v>
      </c>
      <c r="DA8" s="596"/>
      <c r="DB8" s="596"/>
      <c r="DC8" s="596"/>
      <c r="DD8" s="602">
        <v>3482</v>
      </c>
      <c r="DE8" s="594"/>
      <c r="DF8" s="594"/>
      <c r="DG8" s="594"/>
      <c r="DH8" s="594"/>
      <c r="DI8" s="594"/>
      <c r="DJ8" s="594"/>
      <c r="DK8" s="594"/>
      <c r="DL8" s="594"/>
      <c r="DM8" s="594"/>
      <c r="DN8" s="594"/>
      <c r="DO8" s="594"/>
      <c r="DP8" s="595"/>
      <c r="DQ8" s="602">
        <v>1112970</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2508</v>
      </c>
      <c r="S9" s="594"/>
      <c r="T9" s="594"/>
      <c r="U9" s="594"/>
      <c r="V9" s="594"/>
      <c r="W9" s="594"/>
      <c r="X9" s="594"/>
      <c r="Y9" s="595"/>
      <c r="Z9" s="596">
        <v>0</v>
      </c>
      <c r="AA9" s="596"/>
      <c r="AB9" s="596"/>
      <c r="AC9" s="596"/>
      <c r="AD9" s="597">
        <v>2508</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209750</v>
      </c>
      <c r="BH9" s="594"/>
      <c r="BI9" s="594"/>
      <c r="BJ9" s="594"/>
      <c r="BK9" s="594"/>
      <c r="BL9" s="594"/>
      <c r="BM9" s="594"/>
      <c r="BN9" s="595"/>
      <c r="BO9" s="596">
        <v>23.3</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1142709</v>
      </c>
      <c r="CS9" s="594"/>
      <c r="CT9" s="594"/>
      <c r="CU9" s="594"/>
      <c r="CV9" s="594"/>
      <c r="CW9" s="594"/>
      <c r="CX9" s="594"/>
      <c r="CY9" s="595"/>
      <c r="CZ9" s="596">
        <v>13.6</v>
      </c>
      <c r="DA9" s="596"/>
      <c r="DB9" s="596"/>
      <c r="DC9" s="596"/>
      <c r="DD9" s="602">
        <v>19725</v>
      </c>
      <c r="DE9" s="594"/>
      <c r="DF9" s="594"/>
      <c r="DG9" s="594"/>
      <c r="DH9" s="594"/>
      <c r="DI9" s="594"/>
      <c r="DJ9" s="594"/>
      <c r="DK9" s="594"/>
      <c r="DL9" s="594"/>
      <c r="DM9" s="594"/>
      <c r="DN9" s="594"/>
      <c r="DO9" s="594"/>
      <c r="DP9" s="595"/>
      <c r="DQ9" s="602">
        <v>558843</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85065</v>
      </c>
      <c r="S10" s="594"/>
      <c r="T10" s="594"/>
      <c r="U10" s="594"/>
      <c r="V10" s="594"/>
      <c r="W10" s="594"/>
      <c r="X10" s="594"/>
      <c r="Y10" s="595"/>
      <c r="Z10" s="596">
        <v>1</v>
      </c>
      <c r="AA10" s="596"/>
      <c r="AB10" s="596"/>
      <c r="AC10" s="596"/>
      <c r="AD10" s="597">
        <v>85065</v>
      </c>
      <c r="AE10" s="597"/>
      <c r="AF10" s="597"/>
      <c r="AG10" s="597"/>
      <c r="AH10" s="597"/>
      <c r="AI10" s="597"/>
      <c r="AJ10" s="597"/>
      <c r="AK10" s="597"/>
      <c r="AL10" s="598">
        <v>1.8</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19220</v>
      </c>
      <c r="BH10" s="594"/>
      <c r="BI10" s="594"/>
      <c r="BJ10" s="594"/>
      <c r="BK10" s="594"/>
      <c r="BL10" s="594"/>
      <c r="BM10" s="594"/>
      <c r="BN10" s="595"/>
      <c r="BO10" s="596">
        <v>2.1</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45370</v>
      </c>
      <c r="CS10" s="594"/>
      <c r="CT10" s="594"/>
      <c r="CU10" s="594"/>
      <c r="CV10" s="594"/>
      <c r="CW10" s="594"/>
      <c r="CX10" s="594"/>
      <c r="CY10" s="595"/>
      <c r="CZ10" s="596">
        <v>0.5</v>
      </c>
      <c r="DA10" s="596"/>
      <c r="DB10" s="596"/>
      <c r="DC10" s="596"/>
      <c r="DD10" s="602" t="s">
        <v>220</v>
      </c>
      <c r="DE10" s="594"/>
      <c r="DF10" s="594"/>
      <c r="DG10" s="594"/>
      <c r="DH10" s="594"/>
      <c r="DI10" s="594"/>
      <c r="DJ10" s="594"/>
      <c r="DK10" s="594"/>
      <c r="DL10" s="594"/>
      <c r="DM10" s="594"/>
      <c r="DN10" s="594"/>
      <c r="DO10" s="594"/>
      <c r="DP10" s="595"/>
      <c r="DQ10" s="602">
        <v>3427</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220</v>
      </c>
      <c r="S11" s="594"/>
      <c r="T11" s="594"/>
      <c r="U11" s="594"/>
      <c r="V11" s="594"/>
      <c r="W11" s="594"/>
      <c r="X11" s="594"/>
      <c r="Y11" s="595"/>
      <c r="Z11" s="596" t="s">
        <v>220</v>
      </c>
      <c r="AA11" s="596"/>
      <c r="AB11" s="596"/>
      <c r="AC11" s="596"/>
      <c r="AD11" s="597" t="s">
        <v>220</v>
      </c>
      <c r="AE11" s="597"/>
      <c r="AF11" s="597"/>
      <c r="AG11" s="597"/>
      <c r="AH11" s="597"/>
      <c r="AI11" s="597"/>
      <c r="AJ11" s="597"/>
      <c r="AK11" s="597"/>
      <c r="AL11" s="598" t="s">
        <v>220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19023</v>
      </c>
      <c r="BH11" s="594"/>
      <c r="BI11" s="594"/>
      <c r="BJ11" s="594"/>
      <c r="BK11" s="594"/>
      <c r="BL11" s="594"/>
      <c r="BM11" s="594"/>
      <c r="BN11" s="595"/>
      <c r="BO11" s="596">
        <v>2.1</v>
      </c>
      <c r="BP11" s="596"/>
      <c r="BQ11" s="596"/>
      <c r="BR11" s="596"/>
      <c r="BS11" s="602" t="s">
        <v>220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515272</v>
      </c>
      <c r="CS11" s="594"/>
      <c r="CT11" s="594"/>
      <c r="CU11" s="594"/>
      <c r="CV11" s="594"/>
      <c r="CW11" s="594"/>
      <c r="CX11" s="594"/>
      <c r="CY11" s="595"/>
      <c r="CZ11" s="596">
        <v>6.1</v>
      </c>
      <c r="DA11" s="596"/>
      <c r="DB11" s="596"/>
      <c r="DC11" s="596"/>
      <c r="DD11" s="602">
        <v>156085</v>
      </c>
      <c r="DE11" s="594"/>
      <c r="DF11" s="594"/>
      <c r="DG11" s="594"/>
      <c r="DH11" s="594"/>
      <c r="DI11" s="594"/>
      <c r="DJ11" s="594"/>
      <c r="DK11" s="594"/>
      <c r="DL11" s="594"/>
      <c r="DM11" s="594"/>
      <c r="DN11" s="594"/>
      <c r="DO11" s="594"/>
      <c r="DP11" s="595"/>
      <c r="DQ11" s="602">
        <v>279014</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577025</v>
      </c>
      <c r="BH12" s="594"/>
      <c r="BI12" s="594"/>
      <c r="BJ12" s="594"/>
      <c r="BK12" s="594"/>
      <c r="BL12" s="594"/>
      <c r="BM12" s="594"/>
      <c r="BN12" s="595"/>
      <c r="BO12" s="596">
        <v>64</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288812</v>
      </c>
      <c r="CS12" s="594"/>
      <c r="CT12" s="594"/>
      <c r="CU12" s="594"/>
      <c r="CV12" s="594"/>
      <c r="CW12" s="594"/>
      <c r="CX12" s="594"/>
      <c r="CY12" s="595"/>
      <c r="CZ12" s="596">
        <v>3.4</v>
      </c>
      <c r="DA12" s="596"/>
      <c r="DB12" s="596"/>
      <c r="DC12" s="596"/>
      <c r="DD12" s="602">
        <v>33626</v>
      </c>
      <c r="DE12" s="594"/>
      <c r="DF12" s="594"/>
      <c r="DG12" s="594"/>
      <c r="DH12" s="594"/>
      <c r="DI12" s="594"/>
      <c r="DJ12" s="594"/>
      <c r="DK12" s="594"/>
      <c r="DL12" s="594"/>
      <c r="DM12" s="594"/>
      <c r="DN12" s="594"/>
      <c r="DO12" s="594"/>
      <c r="DP12" s="595"/>
      <c r="DQ12" s="602">
        <v>193031</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8486</v>
      </c>
      <c r="S13" s="594"/>
      <c r="T13" s="594"/>
      <c r="U13" s="594"/>
      <c r="V13" s="594"/>
      <c r="W13" s="594"/>
      <c r="X13" s="594"/>
      <c r="Y13" s="595"/>
      <c r="Z13" s="596">
        <v>0.1</v>
      </c>
      <c r="AA13" s="596"/>
      <c r="AB13" s="596"/>
      <c r="AC13" s="596"/>
      <c r="AD13" s="597">
        <v>8486</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468224</v>
      </c>
      <c r="BH13" s="594"/>
      <c r="BI13" s="594"/>
      <c r="BJ13" s="594"/>
      <c r="BK13" s="594"/>
      <c r="BL13" s="594"/>
      <c r="BM13" s="594"/>
      <c r="BN13" s="595"/>
      <c r="BO13" s="596">
        <v>52</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913106</v>
      </c>
      <c r="CS13" s="594"/>
      <c r="CT13" s="594"/>
      <c r="CU13" s="594"/>
      <c r="CV13" s="594"/>
      <c r="CW13" s="594"/>
      <c r="CX13" s="594"/>
      <c r="CY13" s="595"/>
      <c r="CZ13" s="596">
        <v>10.9</v>
      </c>
      <c r="DA13" s="596"/>
      <c r="DB13" s="596"/>
      <c r="DC13" s="596"/>
      <c r="DD13" s="602">
        <v>364711</v>
      </c>
      <c r="DE13" s="594"/>
      <c r="DF13" s="594"/>
      <c r="DG13" s="594"/>
      <c r="DH13" s="594"/>
      <c r="DI13" s="594"/>
      <c r="DJ13" s="594"/>
      <c r="DK13" s="594"/>
      <c r="DL13" s="594"/>
      <c r="DM13" s="594"/>
      <c r="DN13" s="594"/>
      <c r="DO13" s="594"/>
      <c r="DP13" s="595"/>
      <c r="DQ13" s="602">
        <v>574775</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20870</v>
      </c>
      <c r="BH14" s="594"/>
      <c r="BI14" s="594"/>
      <c r="BJ14" s="594"/>
      <c r="BK14" s="594"/>
      <c r="BL14" s="594"/>
      <c r="BM14" s="594"/>
      <c r="BN14" s="595"/>
      <c r="BO14" s="596">
        <v>2.2999999999999998</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383737</v>
      </c>
      <c r="CS14" s="594"/>
      <c r="CT14" s="594"/>
      <c r="CU14" s="594"/>
      <c r="CV14" s="594"/>
      <c r="CW14" s="594"/>
      <c r="CX14" s="594"/>
      <c r="CY14" s="595"/>
      <c r="CZ14" s="596">
        <v>4.5999999999999996</v>
      </c>
      <c r="DA14" s="596"/>
      <c r="DB14" s="596"/>
      <c r="DC14" s="596"/>
      <c r="DD14" s="602">
        <v>96826</v>
      </c>
      <c r="DE14" s="594"/>
      <c r="DF14" s="594"/>
      <c r="DG14" s="594"/>
      <c r="DH14" s="594"/>
      <c r="DI14" s="594"/>
      <c r="DJ14" s="594"/>
      <c r="DK14" s="594"/>
      <c r="DL14" s="594"/>
      <c r="DM14" s="594"/>
      <c r="DN14" s="594"/>
      <c r="DO14" s="594"/>
      <c r="DP14" s="595"/>
      <c r="DQ14" s="602">
        <v>269539</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706</v>
      </c>
      <c r="S15" s="594"/>
      <c r="T15" s="594"/>
      <c r="U15" s="594"/>
      <c r="V15" s="594"/>
      <c r="W15" s="594"/>
      <c r="X15" s="594"/>
      <c r="Y15" s="595"/>
      <c r="Z15" s="596">
        <v>0</v>
      </c>
      <c r="AA15" s="596"/>
      <c r="AB15" s="596"/>
      <c r="AC15" s="596"/>
      <c r="AD15" s="597">
        <v>706</v>
      </c>
      <c r="AE15" s="597"/>
      <c r="AF15" s="597"/>
      <c r="AG15" s="597"/>
      <c r="AH15" s="597"/>
      <c r="AI15" s="597"/>
      <c r="AJ15" s="597"/>
      <c r="AK15" s="597"/>
      <c r="AL15" s="598">
        <v>0</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39543</v>
      </c>
      <c r="BH15" s="594"/>
      <c r="BI15" s="594"/>
      <c r="BJ15" s="594"/>
      <c r="BK15" s="594"/>
      <c r="BL15" s="594"/>
      <c r="BM15" s="594"/>
      <c r="BN15" s="595"/>
      <c r="BO15" s="596">
        <v>4.4000000000000004</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636251</v>
      </c>
      <c r="CS15" s="594"/>
      <c r="CT15" s="594"/>
      <c r="CU15" s="594"/>
      <c r="CV15" s="594"/>
      <c r="CW15" s="594"/>
      <c r="CX15" s="594"/>
      <c r="CY15" s="595"/>
      <c r="CZ15" s="596">
        <v>7.6</v>
      </c>
      <c r="DA15" s="596"/>
      <c r="DB15" s="596"/>
      <c r="DC15" s="596"/>
      <c r="DD15" s="602">
        <v>208746</v>
      </c>
      <c r="DE15" s="594"/>
      <c r="DF15" s="594"/>
      <c r="DG15" s="594"/>
      <c r="DH15" s="594"/>
      <c r="DI15" s="594"/>
      <c r="DJ15" s="594"/>
      <c r="DK15" s="594"/>
      <c r="DL15" s="594"/>
      <c r="DM15" s="594"/>
      <c r="DN15" s="594"/>
      <c r="DO15" s="594"/>
      <c r="DP15" s="595"/>
      <c r="DQ15" s="602">
        <v>384140</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4307287</v>
      </c>
      <c r="S16" s="594"/>
      <c r="T16" s="594"/>
      <c r="U16" s="594"/>
      <c r="V16" s="594"/>
      <c r="W16" s="594"/>
      <c r="X16" s="594"/>
      <c r="Y16" s="595"/>
      <c r="Z16" s="596">
        <v>48.2</v>
      </c>
      <c r="AA16" s="596"/>
      <c r="AB16" s="596"/>
      <c r="AC16" s="596"/>
      <c r="AD16" s="597">
        <v>3787424</v>
      </c>
      <c r="AE16" s="597"/>
      <c r="AF16" s="597"/>
      <c r="AG16" s="597"/>
      <c r="AH16" s="597"/>
      <c r="AI16" s="597"/>
      <c r="AJ16" s="597"/>
      <c r="AK16" s="597"/>
      <c r="AL16" s="598">
        <v>77.900000000000006</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29671</v>
      </c>
      <c r="CS16" s="594"/>
      <c r="CT16" s="594"/>
      <c r="CU16" s="594"/>
      <c r="CV16" s="594"/>
      <c r="CW16" s="594"/>
      <c r="CX16" s="594"/>
      <c r="CY16" s="595"/>
      <c r="CZ16" s="596">
        <v>0.4</v>
      </c>
      <c r="DA16" s="596"/>
      <c r="DB16" s="596"/>
      <c r="DC16" s="596"/>
      <c r="DD16" s="602" t="s">
        <v>220</v>
      </c>
      <c r="DE16" s="594"/>
      <c r="DF16" s="594"/>
      <c r="DG16" s="594"/>
      <c r="DH16" s="594"/>
      <c r="DI16" s="594"/>
      <c r="DJ16" s="594"/>
      <c r="DK16" s="594"/>
      <c r="DL16" s="594"/>
      <c r="DM16" s="594"/>
      <c r="DN16" s="594"/>
      <c r="DO16" s="594"/>
      <c r="DP16" s="595"/>
      <c r="DQ16" s="602">
        <v>3009</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3787424</v>
      </c>
      <c r="S17" s="594"/>
      <c r="T17" s="594"/>
      <c r="U17" s="594"/>
      <c r="V17" s="594"/>
      <c r="W17" s="594"/>
      <c r="X17" s="594"/>
      <c r="Y17" s="595"/>
      <c r="Z17" s="596">
        <v>42.3</v>
      </c>
      <c r="AA17" s="596"/>
      <c r="AB17" s="596"/>
      <c r="AC17" s="596"/>
      <c r="AD17" s="597">
        <v>3787424</v>
      </c>
      <c r="AE17" s="597"/>
      <c r="AF17" s="597"/>
      <c r="AG17" s="597"/>
      <c r="AH17" s="597"/>
      <c r="AI17" s="597"/>
      <c r="AJ17" s="597"/>
      <c r="AK17" s="597"/>
      <c r="AL17" s="598">
        <v>77.900000000000006</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1002452</v>
      </c>
      <c r="CS17" s="594"/>
      <c r="CT17" s="594"/>
      <c r="CU17" s="594"/>
      <c r="CV17" s="594"/>
      <c r="CW17" s="594"/>
      <c r="CX17" s="594"/>
      <c r="CY17" s="595"/>
      <c r="CZ17" s="596">
        <v>12</v>
      </c>
      <c r="DA17" s="596"/>
      <c r="DB17" s="596"/>
      <c r="DC17" s="596"/>
      <c r="DD17" s="602" t="s">
        <v>220</v>
      </c>
      <c r="DE17" s="594"/>
      <c r="DF17" s="594"/>
      <c r="DG17" s="594"/>
      <c r="DH17" s="594"/>
      <c r="DI17" s="594"/>
      <c r="DJ17" s="594"/>
      <c r="DK17" s="594"/>
      <c r="DL17" s="594"/>
      <c r="DM17" s="594"/>
      <c r="DN17" s="594"/>
      <c r="DO17" s="594"/>
      <c r="DP17" s="595"/>
      <c r="DQ17" s="602">
        <v>982274</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519863</v>
      </c>
      <c r="S18" s="594"/>
      <c r="T18" s="594"/>
      <c r="U18" s="594"/>
      <c r="V18" s="594"/>
      <c r="W18" s="594"/>
      <c r="X18" s="594"/>
      <c r="Y18" s="595"/>
      <c r="Z18" s="596">
        <v>5.8</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4367</v>
      </c>
      <c r="BH19" s="594"/>
      <c r="BI19" s="594"/>
      <c r="BJ19" s="594"/>
      <c r="BK19" s="594"/>
      <c r="BL19" s="594"/>
      <c r="BM19" s="594"/>
      <c r="BN19" s="595"/>
      <c r="BO19" s="596">
        <v>0.5</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5370967</v>
      </c>
      <c r="S20" s="594"/>
      <c r="T20" s="594"/>
      <c r="U20" s="594"/>
      <c r="V20" s="594"/>
      <c r="W20" s="594"/>
      <c r="X20" s="594"/>
      <c r="Y20" s="595"/>
      <c r="Z20" s="596">
        <v>60.1</v>
      </c>
      <c r="AA20" s="596"/>
      <c r="AB20" s="596"/>
      <c r="AC20" s="596"/>
      <c r="AD20" s="597">
        <v>4851104</v>
      </c>
      <c r="AE20" s="597"/>
      <c r="AF20" s="597"/>
      <c r="AG20" s="597"/>
      <c r="AH20" s="597"/>
      <c r="AI20" s="597"/>
      <c r="AJ20" s="597"/>
      <c r="AK20" s="597"/>
      <c r="AL20" s="598">
        <v>99.8</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4367</v>
      </c>
      <c r="BH20" s="594"/>
      <c r="BI20" s="594"/>
      <c r="BJ20" s="594"/>
      <c r="BK20" s="594"/>
      <c r="BL20" s="594"/>
      <c r="BM20" s="594"/>
      <c r="BN20" s="595"/>
      <c r="BO20" s="596">
        <v>0.5</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8387272</v>
      </c>
      <c r="CS20" s="594"/>
      <c r="CT20" s="594"/>
      <c r="CU20" s="594"/>
      <c r="CV20" s="594"/>
      <c r="CW20" s="594"/>
      <c r="CX20" s="594"/>
      <c r="CY20" s="595"/>
      <c r="CZ20" s="596">
        <v>100</v>
      </c>
      <c r="DA20" s="596"/>
      <c r="DB20" s="596"/>
      <c r="DC20" s="596"/>
      <c r="DD20" s="602">
        <v>1411058</v>
      </c>
      <c r="DE20" s="594"/>
      <c r="DF20" s="594"/>
      <c r="DG20" s="594"/>
      <c r="DH20" s="594"/>
      <c r="DI20" s="594"/>
      <c r="DJ20" s="594"/>
      <c r="DK20" s="594"/>
      <c r="DL20" s="594"/>
      <c r="DM20" s="594"/>
      <c r="DN20" s="594"/>
      <c r="DO20" s="594"/>
      <c r="DP20" s="595"/>
      <c r="DQ20" s="602">
        <v>5639911</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1389</v>
      </c>
      <c r="S21" s="594"/>
      <c r="T21" s="594"/>
      <c r="U21" s="594"/>
      <c r="V21" s="594"/>
      <c r="W21" s="594"/>
      <c r="X21" s="594"/>
      <c r="Y21" s="595"/>
      <c r="Z21" s="596">
        <v>0</v>
      </c>
      <c r="AA21" s="596"/>
      <c r="AB21" s="596"/>
      <c r="AC21" s="596"/>
      <c r="AD21" s="597">
        <v>1389</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4367</v>
      </c>
      <c r="BH21" s="594"/>
      <c r="BI21" s="594"/>
      <c r="BJ21" s="594"/>
      <c r="BK21" s="594"/>
      <c r="BL21" s="594"/>
      <c r="BM21" s="594"/>
      <c r="BN21" s="595"/>
      <c r="BO21" s="596">
        <v>0.5</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14006</v>
      </c>
      <c r="S22" s="594"/>
      <c r="T22" s="594"/>
      <c r="U22" s="594"/>
      <c r="V22" s="594"/>
      <c r="W22" s="594"/>
      <c r="X22" s="594"/>
      <c r="Y22" s="595"/>
      <c r="Z22" s="596">
        <v>0.2</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57499</v>
      </c>
      <c r="S23" s="594"/>
      <c r="T23" s="594"/>
      <c r="U23" s="594"/>
      <c r="V23" s="594"/>
      <c r="W23" s="594"/>
      <c r="X23" s="594"/>
      <c r="Y23" s="595"/>
      <c r="Z23" s="596">
        <v>0.6</v>
      </c>
      <c r="AA23" s="596"/>
      <c r="AB23" s="596"/>
      <c r="AC23" s="596"/>
      <c r="AD23" s="597" t="s">
        <v>220</v>
      </c>
      <c r="AE23" s="597"/>
      <c r="AF23" s="597"/>
      <c r="AG23" s="597"/>
      <c r="AH23" s="597"/>
      <c r="AI23" s="597"/>
      <c r="AJ23" s="597"/>
      <c r="AK23" s="597"/>
      <c r="AL23" s="598" t="s">
        <v>220</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7284</v>
      </c>
      <c r="S24" s="594"/>
      <c r="T24" s="594"/>
      <c r="U24" s="594"/>
      <c r="V24" s="594"/>
      <c r="W24" s="594"/>
      <c r="X24" s="594"/>
      <c r="Y24" s="595"/>
      <c r="Z24" s="596">
        <v>0.1</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2796154</v>
      </c>
      <c r="CS24" s="583"/>
      <c r="CT24" s="583"/>
      <c r="CU24" s="583"/>
      <c r="CV24" s="583"/>
      <c r="CW24" s="583"/>
      <c r="CX24" s="583"/>
      <c r="CY24" s="584"/>
      <c r="CZ24" s="620">
        <v>33.299999999999997</v>
      </c>
      <c r="DA24" s="621"/>
      <c r="DB24" s="621"/>
      <c r="DC24" s="622"/>
      <c r="DD24" s="619">
        <v>2422846</v>
      </c>
      <c r="DE24" s="583"/>
      <c r="DF24" s="583"/>
      <c r="DG24" s="583"/>
      <c r="DH24" s="583"/>
      <c r="DI24" s="583"/>
      <c r="DJ24" s="583"/>
      <c r="DK24" s="584"/>
      <c r="DL24" s="619">
        <v>2355434</v>
      </c>
      <c r="DM24" s="583"/>
      <c r="DN24" s="583"/>
      <c r="DO24" s="583"/>
      <c r="DP24" s="583"/>
      <c r="DQ24" s="583"/>
      <c r="DR24" s="583"/>
      <c r="DS24" s="583"/>
      <c r="DT24" s="583"/>
      <c r="DU24" s="583"/>
      <c r="DV24" s="584"/>
      <c r="DW24" s="587">
        <v>45.9</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588173</v>
      </c>
      <c r="S25" s="594"/>
      <c r="T25" s="594"/>
      <c r="U25" s="594"/>
      <c r="V25" s="594"/>
      <c r="W25" s="594"/>
      <c r="X25" s="594"/>
      <c r="Y25" s="595"/>
      <c r="Z25" s="596">
        <v>6.6</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1309159</v>
      </c>
      <c r="CS25" s="625"/>
      <c r="CT25" s="625"/>
      <c r="CU25" s="625"/>
      <c r="CV25" s="625"/>
      <c r="CW25" s="625"/>
      <c r="CX25" s="625"/>
      <c r="CY25" s="626"/>
      <c r="CZ25" s="627">
        <v>15.6</v>
      </c>
      <c r="DA25" s="628"/>
      <c r="DB25" s="628"/>
      <c r="DC25" s="629"/>
      <c r="DD25" s="602">
        <v>1231031</v>
      </c>
      <c r="DE25" s="625"/>
      <c r="DF25" s="625"/>
      <c r="DG25" s="625"/>
      <c r="DH25" s="625"/>
      <c r="DI25" s="625"/>
      <c r="DJ25" s="625"/>
      <c r="DK25" s="626"/>
      <c r="DL25" s="602">
        <v>1226353</v>
      </c>
      <c r="DM25" s="625"/>
      <c r="DN25" s="625"/>
      <c r="DO25" s="625"/>
      <c r="DP25" s="625"/>
      <c r="DQ25" s="625"/>
      <c r="DR25" s="625"/>
      <c r="DS25" s="625"/>
      <c r="DT25" s="625"/>
      <c r="DU25" s="625"/>
      <c r="DV25" s="626"/>
      <c r="DW25" s="598">
        <v>23.9</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805134</v>
      </c>
      <c r="CS26" s="594"/>
      <c r="CT26" s="594"/>
      <c r="CU26" s="594"/>
      <c r="CV26" s="594"/>
      <c r="CW26" s="594"/>
      <c r="CX26" s="594"/>
      <c r="CY26" s="595"/>
      <c r="CZ26" s="627">
        <v>9.6</v>
      </c>
      <c r="DA26" s="628"/>
      <c r="DB26" s="628"/>
      <c r="DC26" s="629"/>
      <c r="DD26" s="602">
        <v>743764</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833256</v>
      </c>
      <c r="S27" s="594"/>
      <c r="T27" s="594"/>
      <c r="U27" s="594"/>
      <c r="V27" s="594"/>
      <c r="W27" s="594"/>
      <c r="X27" s="594"/>
      <c r="Y27" s="595"/>
      <c r="Z27" s="596">
        <v>9.3000000000000007</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901026</v>
      </c>
      <c r="BH27" s="594"/>
      <c r="BI27" s="594"/>
      <c r="BJ27" s="594"/>
      <c r="BK27" s="594"/>
      <c r="BL27" s="594"/>
      <c r="BM27" s="594"/>
      <c r="BN27" s="595"/>
      <c r="BO27" s="596">
        <v>100</v>
      </c>
      <c r="BP27" s="596"/>
      <c r="BQ27" s="596"/>
      <c r="BR27" s="596"/>
      <c r="BS27" s="602" t="s">
        <v>220</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484543</v>
      </c>
      <c r="CS27" s="625"/>
      <c r="CT27" s="625"/>
      <c r="CU27" s="625"/>
      <c r="CV27" s="625"/>
      <c r="CW27" s="625"/>
      <c r="CX27" s="625"/>
      <c r="CY27" s="626"/>
      <c r="CZ27" s="627">
        <v>5.8</v>
      </c>
      <c r="DA27" s="628"/>
      <c r="DB27" s="628"/>
      <c r="DC27" s="629"/>
      <c r="DD27" s="602">
        <v>209541</v>
      </c>
      <c r="DE27" s="625"/>
      <c r="DF27" s="625"/>
      <c r="DG27" s="625"/>
      <c r="DH27" s="625"/>
      <c r="DI27" s="625"/>
      <c r="DJ27" s="625"/>
      <c r="DK27" s="626"/>
      <c r="DL27" s="602">
        <v>147315</v>
      </c>
      <c r="DM27" s="625"/>
      <c r="DN27" s="625"/>
      <c r="DO27" s="625"/>
      <c r="DP27" s="625"/>
      <c r="DQ27" s="625"/>
      <c r="DR27" s="625"/>
      <c r="DS27" s="625"/>
      <c r="DT27" s="625"/>
      <c r="DU27" s="625"/>
      <c r="DV27" s="626"/>
      <c r="DW27" s="598">
        <v>2.9</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51175</v>
      </c>
      <c r="S28" s="594"/>
      <c r="T28" s="594"/>
      <c r="U28" s="594"/>
      <c r="V28" s="594"/>
      <c r="W28" s="594"/>
      <c r="X28" s="594"/>
      <c r="Y28" s="595"/>
      <c r="Z28" s="596">
        <v>0.6</v>
      </c>
      <c r="AA28" s="596"/>
      <c r="AB28" s="596"/>
      <c r="AC28" s="596"/>
      <c r="AD28" s="597">
        <v>7870</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1002452</v>
      </c>
      <c r="CS28" s="594"/>
      <c r="CT28" s="594"/>
      <c r="CU28" s="594"/>
      <c r="CV28" s="594"/>
      <c r="CW28" s="594"/>
      <c r="CX28" s="594"/>
      <c r="CY28" s="595"/>
      <c r="CZ28" s="627">
        <v>12</v>
      </c>
      <c r="DA28" s="628"/>
      <c r="DB28" s="628"/>
      <c r="DC28" s="629"/>
      <c r="DD28" s="602">
        <v>982274</v>
      </c>
      <c r="DE28" s="594"/>
      <c r="DF28" s="594"/>
      <c r="DG28" s="594"/>
      <c r="DH28" s="594"/>
      <c r="DI28" s="594"/>
      <c r="DJ28" s="594"/>
      <c r="DK28" s="595"/>
      <c r="DL28" s="602">
        <v>981766</v>
      </c>
      <c r="DM28" s="594"/>
      <c r="DN28" s="594"/>
      <c r="DO28" s="594"/>
      <c r="DP28" s="594"/>
      <c r="DQ28" s="594"/>
      <c r="DR28" s="594"/>
      <c r="DS28" s="594"/>
      <c r="DT28" s="594"/>
      <c r="DU28" s="594"/>
      <c r="DV28" s="595"/>
      <c r="DW28" s="598">
        <v>19.100000000000001</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2917</v>
      </c>
      <c r="S29" s="594"/>
      <c r="T29" s="594"/>
      <c r="U29" s="594"/>
      <c r="V29" s="594"/>
      <c r="W29" s="594"/>
      <c r="X29" s="594"/>
      <c r="Y29" s="595"/>
      <c r="Z29" s="596">
        <v>0</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1002452</v>
      </c>
      <c r="CS29" s="625"/>
      <c r="CT29" s="625"/>
      <c r="CU29" s="625"/>
      <c r="CV29" s="625"/>
      <c r="CW29" s="625"/>
      <c r="CX29" s="625"/>
      <c r="CY29" s="626"/>
      <c r="CZ29" s="627">
        <v>12</v>
      </c>
      <c r="DA29" s="628"/>
      <c r="DB29" s="628"/>
      <c r="DC29" s="629"/>
      <c r="DD29" s="602">
        <v>982274</v>
      </c>
      <c r="DE29" s="625"/>
      <c r="DF29" s="625"/>
      <c r="DG29" s="625"/>
      <c r="DH29" s="625"/>
      <c r="DI29" s="625"/>
      <c r="DJ29" s="625"/>
      <c r="DK29" s="626"/>
      <c r="DL29" s="602">
        <v>981766</v>
      </c>
      <c r="DM29" s="625"/>
      <c r="DN29" s="625"/>
      <c r="DO29" s="625"/>
      <c r="DP29" s="625"/>
      <c r="DQ29" s="625"/>
      <c r="DR29" s="625"/>
      <c r="DS29" s="625"/>
      <c r="DT29" s="625"/>
      <c r="DU29" s="625"/>
      <c r="DV29" s="626"/>
      <c r="DW29" s="598">
        <v>19.100000000000001</v>
      </c>
      <c r="DX29" s="623"/>
      <c r="DY29" s="623"/>
      <c r="DZ29" s="623"/>
      <c r="EA29" s="623"/>
      <c r="EB29" s="623"/>
      <c r="EC29" s="624"/>
    </row>
    <row r="30" spans="2:133" ht="11.25" customHeight="1" x14ac:dyDescent="0.15">
      <c r="B30" s="590" t="s">
        <v>289</v>
      </c>
      <c r="C30" s="591"/>
      <c r="D30" s="591"/>
      <c r="E30" s="591"/>
      <c r="F30" s="591"/>
      <c r="G30" s="591"/>
      <c r="H30" s="591"/>
      <c r="I30" s="591"/>
      <c r="J30" s="591"/>
      <c r="K30" s="591"/>
      <c r="L30" s="591"/>
      <c r="M30" s="591"/>
      <c r="N30" s="591"/>
      <c r="O30" s="591"/>
      <c r="P30" s="591"/>
      <c r="Q30" s="592"/>
      <c r="R30" s="593">
        <v>57549</v>
      </c>
      <c r="S30" s="594"/>
      <c r="T30" s="594"/>
      <c r="U30" s="594"/>
      <c r="V30" s="594"/>
      <c r="W30" s="594"/>
      <c r="X30" s="594"/>
      <c r="Y30" s="595"/>
      <c r="Z30" s="596">
        <v>0.6</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99.3</v>
      </c>
      <c r="BH30" s="652"/>
      <c r="BI30" s="652"/>
      <c r="BJ30" s="652"/>
      <c r="BK30" s="652"/>
      <c r="BL30" s="652"/>
      <c r="BM30" s="588">
        <v>98.2</v>
      </c>
      <c r="BN30" s="652"/>
      <c r="BO30" s="652"/>
      <c r="BP30" s="652"/>
      <c r="BQ30" s="653"/>
      <c r="BR30" s="651">
        <v>99.3</v>
      </c>
      <c r="BS30" s="652"/>
      <c r="BT30" s="652"/>
      <c r="BU30" s="652"/>
      <c r="BV30" s="652"/>
      <c r="BW30" s="652"/>
      <c r="BX30" s="588">
        <v>98.4</v>
      </c>
      <c r="BY30" s="652"/>
      <c r="BZ30" s="652"/>
      <c r="CA30" s="652"/>
      <c r="CB30" s="653"/>
      <c r="CD30" s="656"/>
      <c r="CE30" s="657"/>
      <c r="CF30" s="607" t="s">
        <v>292</v>
      </c>
      <c r="CG30" s="608"/>
      <c r="CH30" s="608"/>
      <c r="CI30" s="608"/>
      <c r="CJ30" s="608"/>
      <c r="CK30" s="608"/>
      <c r="CL30" s="608"/>
      <c r="CM30" s="608"/>
      <c r="CN30" s="608"/>
      <c r="CO30" s="608"/>
      <c r="CP30" s="608"/>
      <c r="CQ30" s="609"/>
      <c r="CR30" s="593">
        <v>879814</v>
      </c>
      <c r="CS30" s="594"/>
      <c r="CT30" s="594"/>
      <c r="CU30" s="594"/>
      <c r="CV30" s="594"/>
      <c r="CW30" s="594"/>
      <c r="CX30" s="594"/>
      <c r="CY30" s="595"/>
      <c r="CZ30" s="627">
        <v>10.5</v>
      </c>
      <c r="DA30" s="628"/>
      <c r="DB30" s="628"/>
      <c r="DC30" s="629"/>
      <c r="DD30" s="602">
        <v>859769</v>
      </c>
      <c r="DE30" s="594"/>
      <c r="DF30" s="594"/>
      <c r="DG30" s="594"/>
      <c r="DH30" s="594"/>
      <c r="DI30" s="594"/>
      <c r="DJ30" s="594"/>
      <c r="DK30" s="595"/>
      <c r="DL30" s="602">
        <v>859261</v>
      </c>
      <c r="DM30" s="594"/>
      <c r="DN30" s="594"/>
      <c r="DO30" s="594"/>
      <c r="DP30" s="594"/>
      <c r="DQ30" s="594"/>
      <c r="DR30" s="594"/>
      <c r="DS30" s="594"/>
      <c r="DT30" s="594"/>
      <c r="DU30" s="594"/>
      <c r="DV30" s="595"/>
      <c r="DW30" s="598">
        <v>16.8</v>
      </c>
      <c r="DX30" s="623"/>
      <c r="DY30" s="623"/>
      <c r="DZ30" s="623"/>
      <c r="EA30" s="623"/>
      <c r="EB30" s="623"/>
      <c r="EC30" s="624"/>
    </row>
    <row r="31" spans="2:133" ht="11.25" customHeight="1" x14ac:dyDescent="0.15">
      <c r="B31" s="590" t="s">
        <v>293</v>
      </c>
      <c r="C31" s="591"/>
      <c r="D31" s="591"/>
      <c r="E31" s="591"/>
      <c r="F31" s="591"/>
      <c r="G31" s="591"/>
      <c r="H31" s="591"/>
      <c r="I31" s="591"/>
      <c r="J31" s="591"/>
      <c r="K31" s="591"/>
      <c r="L31" s="591"/>
      <c r="M31" s="591"/>
      <c r="N31" s="591"/>
      <c r="O31" s="591"/>
      <c r="P31" s="591"/>
      <c r="Q31" s="592"/>
      <c r="R31" s="593">
        <v>411277</v>
      </c>
      <c r="S31" s="594"/>
      <c r="T31" s="594"/>
      <c r="U31" s="594"/>
      <c r="V31" s="594"/>
      <c r="W31" s="594"/>
      <c r="X31" s="594"/>
      <c r="Y31" s="595"/>
      <c r="Z31" s="596">
        <v>4.5999999999999996</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v>
      </c>
      <c r="BH31" s="625"/>
      <c r="BI31" s="625"/>
      <c r="BJ31" s="625"/>
      <c r="BK31" s="625"/>
      <c r="BL31" s="625"/>
      <c r="BM31" s="599">
        <v>97.4</v>
      </c>
      <c r="BN31" s="649"/>
      <c r="BO31" s="649"/>
      <c r="BP31" s="649"/>
      <c r="BQ31" s="650"/>
      <c r="BR31" s="648">
        <v>98.9</v>
      </c>
      <c r="BS31" s="625"/>
      <c r="BT31" s="625"/>
      <c r="BU31" s="625"/>
      <c r="BV31" s="625"/>
      <c r="BW31" s="625"/>
      <c r="BX31" s="599">
        <v>97.7</v>
      </c>
      <c r="BY31" s="649"/>
      <c r="BZ31" s="649"/>
      <c r="CA31" s="649"/>
      <c r="CB31" s="650"/>
      <c r="CD31" s="656"/>
      <c r="CE31" s="657"/>
      <c r="CF31" s="607" t="s">
        <v>296</v>
      </c>
      <c r="CG31" s="608"/>
      <c r="CH31" s="608"/>
      <c r="CI31" s="608"/>
      <c r="CJ31" s="608"/>
      <c r="CK31" s="608"/>
      <c r="CL31" s="608"/>
      <c r="CM31" s="608"/>
      <c r="CN31" s="608"/>
      <c r="CO31" s="608"/>
      <c r="CP31" s="608"/>
      <c r="CQ31" s="609"/>
      <c r="CR31" s="593">
        <v>122638</v>
      </c>
      <c r="CS31" s="625"/>
      <c r="CT31" s="625"/>
      <c r="CU31" s="625"/>
      <c r="CV31" s="625"/>
      <c r="CW31" s="625"/>
      <c r="CX31" s="625"/>
      <c r="CY31" s="626"/>
      <c r="CZ31" s="627">
        <v>1.5</v>
      </c>
      <c r="DA31" s="628"/>
      <c r="DB31" s="628"/>
      <c r="DC31" s="629"/>
      <c r="DD31" s="602">
        <v>122505</v>
      </c>
      <c r="DE31" s="625"/>
      <c r="DF31" s="625"/>
      <c r="DG31" s="625"/>
      <c r="DH31" s="625"/>
      <c r="DI31" s="625"/>
      <c r="DJ31" s="625"/>
      <c r="DK31" s="626"/>
      <c r="DL31" s="602">
        <v>122505</v>
      </c>
      <c r="DM31" s="625"/>
      <c r="DN31" s="625"/>
      <c r="DO31" s="625"/>
      <c r="DP31" s="625"/>
      <c r="DQ31" s="625"/>
      <c r="DR31" s="625"/>
      <c r="DS31" s="625"/>
      <c r="DT31" s="625"/>
      <c r="DU31" s="625"/>
      <c r="DV31" s="626"/>
      <c r="DW31" s="598">
        <v>2.4</v>
      </c>
      <c r="DX31" s="623"/>
      <c r="DY31" s="623"/>
      <c r="DZ31" s="623"/>
      <c r="EA31" s="623"/>
      <c r="EB31" s="623"/>
      <c r="EC31" s="624"/>
    </row>
    <row r="32" spans="2:133" ht="11.25" customHeight="1" x14ac:dyDescent="0.15">
      <c r="B32" s="590" t="s">
        <v>297</v>
      </c>
      <c r="C32" s="591"/>
      <c r="D32" s="591"/>
      <c r="E32" s="591"/>
      <c r="F32" s="591"/>
      <c r="G32" s="591"/>
      <c r="H32" s="591"/>
      <c r="I32" s="591"/>
      <c r="J32" s="591"/>
      <c r="K32" s="591"/>
      <c r="L32" s="591"/>
      <c r="M32" s="591"/>
      <c r="N32" s="591"/>
      <c r="O32" s="591"/>
      <c r="P32" s="591"/>
      <c r="Q32" s="592"/>
      <c r="R32" s="593">
        <v>107387</v>
      </c>
      <c r="S32" s="594"/>
      <c r="T32" s="594"/>
      <c r="U32" s="594"/>
      <c r="V32" s="594"/>
      <c r="W32" s="594"/>
      <c r="X32" s="594"/>
      <c r="Y32" s="595"/>
      <c r="Z32" s="596">
        <v>1.2</v>
      </c>
      <c r="AA32" s="596"/>
      <c r="AB32" s="596"/>
      <c r="AC32" s="596"/>
      <c r="AD32" s="597">
        <v>460</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99.3</v>
      </c>
      <c r="BH32" s="661"/>
      <c r="BI32" s="661"/>
      <c r="BJ32" s="661"/>
      <c r="BK32" s="661"/>
      <c r="BL32" s="661"/>
      <c r="BM32" s="662">
        <v>98</v>
      </c>
      <c r="BN32" s="661"/>
      <c r="BO32" s="661"/>
      <c r="BP32" s="661"/>
      <c r="BQ32" s="663"/>
      <c r="BR32" s="660">
        <v>99.4</v>
      </c>
      <c r="BS32" s="661"/>
      <c r="BT32" s="661"/>
      <c r="BU32" s="661"/>
      <c r="BV32" s="661"/>
      <c r="BW32" s="661"/>
      <c r="BX32" s="662">
        <v>98.4</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23"/>
      <c r="DY32" s="623"/>
      <c r="DZ32" s="623"/>
      <c r="EA32" s="623"/>
      <c r="EB32" s="623"/>
      <c r="EC32" s="624"/>
    </row>
    <row r="33" spans="2:133" ht="11.25" customHeight="1" x14ac:dyDescent="0.15">
      <c r="B33" s="590" t="s">
        <v>300</v>
      </c>
      <c r="C33" s="591"/>
      <c r="D33" s="591"/>
      <c r="E33" s="591"/>
      <c r="F33" s="591"/>
      <c r="G33" s="591"/>
      <c r="H33" s="591"/>
      <c r="I33" s="591"/>
      <c r="J33" s="591"/>
      <c r="K33" s="591"/>
      <c r="L33" s="591"/>
      <c r="M33" s="591"/>
      <c r="N33" s="591"/>
      <c r="O33" s="591"/>
      <c r="P33" s="591"/>
      <c r="Q33" s="592"/>
      <c r="R33" s="593">
        <v>1440868</v>
      </c>
      <c r="S33" s="594"/>
      <c r="T33" s="594"/>
      <c r="U33" s="594"/>
      <c r="V33" s="594"/>
      <c r="W33" s="594"/>
      <c r="X33" s="594"/>
      <c r="Y33" s="595"/>
      <c r="Z33" s="596">
        <v>16.100000000000001</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4150389</v>
      </c>
      <c r="CS33" s="625"/>
      <c r="CT33" s="625"/>
      <c r="CU33" s="625"/>
      <c r="CV33" s="625"/>
      <c r="CW33" s="625"/>
      <c r="CX33" s="625"/>
      <c r="CY33" s="626"/>
      <c r="CZ33" s="627">
        <v>49.5</v>
      </c>
      <c r="DA33" s="628"/>
      <c r="DB33" s="628"/>
      <c r="DC33" s="629"/>
      <c r="DD33" s="602">
        <v>3032034</v>
      </c>
      <c r="DE33" s="625"/>
      <c r="DF33" s="625"/>
      <c r="DG33" s="625"/>
      <c r="DH33" s="625"/>
      <c r="DI33" s="625"/>
      <c r="DJ33" s="625"/>
      <c r="DK33" s="626"/>
      <c r="DL33" s="602">
        <v>2122574</v>
      </c>
      <c r="DM33" s="625"/>
      <c r="DN33" s="625"/>
      <c r="DO33" s="625"/>
      <c r="DP33" s="625"/>
      <c r="DQ33" s="625"/>
      <c r="DR33" s="625"/>
      <c r="DS33" s="625"/>
      <c r="DT33" s="625"/>
      <c r="DU33" s="625"/>
      <c r="DV33" s="626"/>
      <c r="DW33" s="598">
        <v>41.4</v>
      </c>
      <c r="DX33" s="623"/>
      <c r="DY33" s="623"/>
      <c r="DZ33" s="623"/>
      <c r="EA33" s="623"/>
      <c r="EB33" s="623"/>
      <c r="EC33" s="624"/>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1032098</v>
      </c>
      <c r="CS34" s="594"/>
      <c r="CT34" s="594"/>
      <c r="CU34" s="594"/>
      <c r="CV34" s="594"/>
      <c r="CW34" s="594"/>
      <c r="CX34" s="594"/>
      <c r="CY34" s="595"/>
      <c r="CZ34" s="627">
        <v>12.3</v>
      </c>
      <c r="DA34" s="628"/>
      <c r="DB34" s="628"/>
      <c r="DC34" s="629"/>
      <c r="DD34" s="602">
        <v>828982</v>
      </c>
      <c r="DE34" s="594"/>
      <c r="DF34" s="594"/>
      <c r="DG34" s="594"/>
      <c r="DH34" s="594"/>
      <c r="DI34" s="594"/>
      <c r="DJ34" s="594"/>
      <c r="DK34" s="595"/>
      <c r="DL34" s="602">
        <v>688735</v>
      </c>
      <c r="DM34" s="594"/>
      <c r="DN34" s="594"/>
      <c r="DO34" s="594"/>
      <c r="DP34" s="594"/>
      <c r="DQ34" s="594"/>
      <c r="DR34" s="594"/>
      <c r="DS34" s="594"/>
      <c r="DT34" s="594"/>
      <c r="DU34" s="594"/>
      <c r="DV34" s="595"/>
      <c r="DW34" s="598">
        <v>13.4</v>
      </c>
      <c r="DX34" s="623"/>
      <c r="DY34" s="623"/>
      <c r="DZ34" s="623"/>
      <c r="EA34" s="623"/>
      <c r="EB34" s="623"/>
      <c r="EC34" s="624"/>
    </row>
    <row r="35" spans="2:133" ht="11.25" customHeight="1" x14ac:dyDescent="0.15">
      <c r="B35" s="590" t="s">
        <v>306</v>
      </c>
      <c r="C35" s="591"/>
      <c r="D35" s="591"/>
      <c r="E35" s="591"/>
      <c r="F35" s="591"/>
      <c r="G35" s="591"/>
      <c r="H35" s="591"/>
      <c r="I35" s="591"/>
      <c r="J35" s="591"/>
      <c r="K35" s="591"/>
      <c r="L35" s="591"/>
      <c r="M35" s="591"/>
      <c r="N35" s="591"/>
      <c r="O35" s="591"/>
      <c r="P35" s="591"/>
      <c r="Q35" s="592"/>
      <c r="R35" s="593">
        <v>267868</v>
      </c>
      <c r="S35" s="594"/>
      <c r="T35" s="594"/>
      <c r="U35" s="594"/>
      <c r="V35" s="594"/>
      <c r="W35" s="594"/>
      <c r="X35" s="594"/>
      <c r="Y35" s="595"/>
      <c r="Z35" s="596">
        <v>3</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1697751</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40045</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68054</v>
      </c>
      <c r="CS35" s="625"/>
      <c r="CT35" s="625"/>
      <c r="CU35" s="625"/>
      <c r="CV35" s="625"/>
      <c r="CW35" s="625"/>
      <c r="CX35" s="625"/>
      <c r="CY35" s="626"/>
      <c r="CZ35" s="627">
        <v>0.8</v>
      </c>
      <c r="DA35" s="628"/>
      <c r="DB35" s="628"/>
      <c r="DC35" s="629"/>
      <c r="DD35" s="602">
        <v>60114</v>
      </c>
      <c r="DE35" s="625"/>
      <c r="DF35" s="625"/>
      <c r="DG35" s="625"/>
      <c r="DH35" s="625"/>
      <c r="DI35" s="625"/>
      <c r="DJ35" s="625"/>
      <c r="DK35" s="626"/>
      <c r="DL35" s="602">
        <v>60074</v>
      </c>
      <c r="DM35" s="625"/>
      <c r="DN35" s="625"/>
      <c r="DO35" s="625"/>
      <c r="DP35" s="625"/>
      <c r="DQ35" s="625"/>
      <c r="DR35" s="625"/>
      <c r="DS35" s="625"/>
      <c r="DT35" s="625"/>
      <c r="DU35" s="625"/>
      <c r="DV35" s="626"/>
      <c r="DW35" s="598">
        <v>1.2</v>
      </c>
      <c r="DX35" s="623"/>
      <c r="DY35" s="623"/>
      <c r="DZ35" s="623"/>
      <c r="EA35" s="623"/>
      <c r="EB35" s="623"/>
      <c r="EC35" s="624"/>
    </row>
    <row r="36" spans="2:133" ht="11.25" customHeight="1" x14ac:dyDescent="0.15">
      <c r="B36" s="636" t="s">
        <v>310</v>
      </c>
      <c r="C36" s="637"/>
      <c r="D36" s="637"/>
      <c r="E36" s="637"/>
      <c r="F36" s="637"/>
      <c r="G36" s="637"/>
      <c r="H36" s="637"/>
      <c r="I36" s="637"/>
      <c r="J36" s="637"/>
      <c r="K36" s="637"/>
      <c r="L36" s="637"/>
      <c r="M36" s="637"/>
      <c r="N36" s="637"/>
      <c r="O36" s="637"/>
      <c r="P36" s="637"/>
      <c r="Q36" s="638"/>
      <c r="R36" s="665">
        <v>8943747</v>
      </c>
      <c r="S36" s="666"/>
      <c r="T36" s="666"/>
      <c r="U36" s="666"/>
      <c r="V36" s="666"/>
      <c r="W36" s="666"/>
      <c r="X36" s="666"/>
      <c r="Y36" s="667"/>
      <c r="Z36" s="668">
        <v>100</v>
      </c>
      <c r="AA36" s="668"/>
      <c r="AB36" s="668"/>
      <c r="AC36" s="668"/>
      <c r="AD36" s="669">
        <v>4860823</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850726</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-14638</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1903240</v>
      </c>
      <c r="CS36" s="594"/>
      <c r="CT36" s="594"/>
      <c r="CU36" s="594"/>
      <c r="CV36" s="594"/>
      <c r="CW36" s="594"/>
      <c r="CX36" s="594"/>
      <c r="CY36" s="595"/>
      <c r="CZ36" s="627">
        <v>22.7</v>
      </c>
      <c r="DA36" s="628"/>
      <c r="DB36" s="628"/>
      <c r="DC36" s="629"/>
      <c r="DD36" s="602">
        <v>1145942</v>
      </c>
      <c r="DE36" s="594"/>
      <c r="DF36" s="594"/>
      <c r="DG36" s="594"/>
      <c r="DH36" s="594"/>
      <c r="DI36" s="594"/>
      <c r="DJ36" s="594"/>
      <c r="DK36" s="595"/>
      <c r="DL36" s="602">
        <v>833268</v>
      </c>
      <c r="DM36" s="594"/>
      <c r="DN36" s="594"/>
      <c r="DO36" s="594"/>
      <c r="DP36" s="594"/>
      <c r="DQ36" s="594"/>
      <c r="DR36" s="594"/>
      <c r="DS36" s="594"/>
      <c r="DT36" s="594"/>
      <c r="DU36" s="594"/>
      <c r="DV36" s="595"/>
      <c r="DW36" s="598">
        <v>16.2</v>
      </c>
      <c r="DX36" s="623"/>
      <c r="DY36" s="623"/>
      <c r="DZ36" s="623"/>
      <c r="EA36" s="623"/>
      <c r="EB36" s="623"/>
      <c r="EC36" s="624"/>
    </row>
    <row r="37" spans="2:133" ht="11.25" customHeight="1" x14ac:dyDescent="0.15">
      <c r="AQ37" s="672" t="s">
        <v>314</v>
      </c>
      <c r="AR37" s="673"/>
      <c r="AS37" s="673"/>
      <c r="AT37" s="673"/>
      <c r="AU37" s="673"/>
      <c r="AV37" s="673"/>
      <c r="AW37" s="673"/>
      <c r="AX37" s="673"/>
      <c r="AY37" s="674"/>
      <c r="AZ37" s="593">
        <v>393349</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1162</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262510</v>
      </c>
      <c r="CS37" s="625"/>
      <c r="CT37" s="625"/>
      <c r="CU37" s="625"/>
      <c r="CV37" s="625"/>
      <c r="CW37" s="625"/>
      <c r="CX37" s="625"/>
      <c r="CY37" s="626"/>
      <c r="CZ37" s="627">
        <v>3.1</v>
      </c>
      <c r="DA37" s="628"/>
      <c r="DB37" s="628"/>
      <c r="DC37" s="629"/>
      <c r="DD37" s="602">
        <v>262510</v>
      </c>
      <c r="DE37" s="625"/>
      <c r="DF37" s="625"/>
      <c r="DG37" s="625"/>
      <c r="DH37" s="625"/>
      <c r="DI37" s="625"/>
      <c r="DJ37" s="625"/>
      <c r="DK37" s="626"/>
      <c r="DL37" s="602">
        <v>78575</v>
      </c>
      <c r="DM37" s="625"/>
      <c r="DN37" s="625"/>
      <c r="DO37" s="625"/>
      <c r="DP37" s="625"/>
      <c r="DQ37" s="625"/>
      <c r="DR37" s="625"/>
      <c r="DS37" s="625"/>
      <c r="DT37" s="625"/>
      <c r="DU37" s="625"/>
      <c r="DV37" s="626"/>
      <c r="DW37" s="598">
        <v>1.5</v>
      </c>
      <c r="DX37" s="623"/>
      <c r="DY37" s="623"/>
      <c r="DZ37" s="623"/>
      <c r="EA37" s="623"/>
      <c r="EB37" s="623"/>
      <c r="EC37" s="624"/>
    </row>
    <row r="38" spans="2:133" ht="11.25" customHeight="1" x14ac:dyDescent="0.15">
      <c r="AQ38" s="672" t="s">
        <v>317</v>
      </c>
      <c r="AR38" s="673"/>
      <c r="AS38" s="673"/>
      <c r="AT38" s="673"/>
      <c r="AU38" s="673"/>
      <c r="AV38" s="673"/>
      <c r="AW38" s="673"/>
      <c r="AX38" s="673"/>
      <c r="AY38" s="674"/>
      <c r="AZ38" s="593">
        <v>133000</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1799</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847025</v>
      </c>
      <c r="CS38" s="594"/>
      <c r="CT38" s="594"/>
      <c r="CU38" s="594"/>
      <c r="CV38" s="594"/>
      <c r="CW38" s="594"/>
      <c r="CX38" s="594"/>
      <c r="CY38" s="595"/>
      <c r="CZ38" s="627">
        <v>10.1</v>
      </c>
      <c r="DA38" s="628"/>
      <c r="DB38" s="628"/>
      <c r="DC38" s="629"/>
      <c r="DD38" s="602">
        <v>792593</v>
      </c>
      <c r="DE38" s="594"/>
      <c r="DF38" s="594"/>
      <c r="DG38" s="594"/>
      <c r="DH38" s="594"/>
      <c r="DI38" s="594"/>
      <c r="DJ38" s="594"/>
      <c r="DK38" s="595"/>
      <c r="DL38" s="602">
        <v>540497</v>
      </c>
      <c r="DM38" s="594"/>
      <c r="DN38" s="594"/>
      <c r="DO38" s="594"/>
      <c r="DP38" s="594"/>
      <c r="DQ38" s="594"/>
      <c r="DR38" s="594"/>
      <c r="DS38" s="594"/>
      <c r="DT38" s="594"/>
      <c r="DU38" s="594"/>
      <c r="DV38" s="595"/>
      <c r="DW38" s="598">
        <v>10.5</v>
      </c>
      <c r="DX38" s="623"/>
      <c r="DY38" s="623"/>
      <c r="DZ38" s="623"/>
      <c r="EA38" s="623"/>
      <c r="EB38" s="623"/>
      <c r="EC38" s="624"/>
    </row>
    <row r="39" spans="2:133" ht="11.25" customHeight="1" x14ac:dyDescent="0.15">
      <c r="AQ39" s="672" t="s">
        <v>320</v>
      </c>
      <c r="AR39" s="673"/>
      <c r="AS39" s="673"/>
      <c r="AT39" s="673"/>
      <c r="AU39" s="673"/>
      <c r="AV39" s="673"/>
      <c r="AW39" s="673"/>
      <c r="AX39" s="673"/>
      <c r="AY39" s="674"/>
      <c r="AZ39" s="593" t="s">
        <v>220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78</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265732</v>
      </c>
      <c r="CS39" s="625"/>
      <c r="CT39" s="625"/>
      <c r="CU39" s="625"/>
      <c r="CV39" s="625"/>
      <c r="CW39" s="625"/>
      <c r="CX39" s="625"/>
      <c r="CY39" s="626"/>
      <c r="CZ39" s="627">
        <v>3.2</v>
      </c>
      <c r="DA39" s="628"/>
      <c r="DB39" s="628"/>
      <c r="DC39" s="629"/>
      <c r="DD39" s="602">
        <v>204403</v>
      </c>
      <c r="DE39" s="625"/>
      <c r="DF39" s="625"/>
      <c r="DG39" s="625"/>
      <c r="DH39" s="625"/>
      <c r="DI39" s="625"/>
      <c r="DJ39" s="625"/>
      <c r="DK39" s="626"/>
      <c r="DL39" s="602" t="s">
        <v>220</v>
      </c>
      <c r="DM39" s="625"/>
      <c r="DN39" s="625"/>
      <c r="DO39" s="625"/>
      <c r="DP39" s="625"/>
      <c r="DQ39" s="625"/>
      <c r="DR39" s="625"/>
      <c r="DS39" s="625"/>
      <c r="DT39" s="625"/>
      <c r="DU39" s="625"/>
      <c r="DV39" s="626"/>
      <c r="DW39" s="598" t="s">
        <v>220</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84996</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150</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34240</v>
      </c>
      <c r="CS40" s="594"/>
      <c r="CT40" s="594"/>
      <c r="CU40" s="594"/>
      <c r="CV40" s="594"/>
      <c r="CW40" s="594"/>
      <c r="CX40" s="594"/>
      <c r="CY40" s="595"/>
      <c r="CZ40" s="627">
        <v>0.4</v>
      </c>
      <c r="DA40" s="628"/>
      <c r="DB40" s="628"/>
      <c r="DC40" s="629"/>
      <c r="DD40" s="602" t="s">
        <v>220</v>
      </c>
      <c r="DE40" s="594"/>
      <c r="DF40" s="594"/>
      <c r="DG40" s="594"/>
      <c r="DH40" s="594"/>
      <c r="DI40" s="594"/>
      <c r="DJ40" s="594"/>
      <c r="DK40" s="595"/>
      <c r="DL40" s="602" t="s">
        <v>220</v>
      </c>
      <c r="DM40" s="594"/>
      <c r="DN40" s="594"/>
      <c r="DO40" s="594"/>
      <c r="DP40" s="594"/>
      <c r="DQ40" s="594"/>
      <c r="DR40" s="594"/>
      <c r="DS40" s="594"/>
      <c r="DT40" s="594"/>
      <c r="DU40" s="594"/>
      <c r="DV40" s="595"/>
      <c r="DW40" s="598" t="s">
        <v>220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235680</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381</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208</v>
      </c>
      <c r="CS41" s="625"/>
      <c r="CT41" s="625"/>
      <c r="CU41" s="625"/>
      <c r="CV41" s="625"/>
      <c r="CW41" s="625"/>
      <c r="CX41" s="625"/>
      <c r="CY41" s="626"/>
      <c r="CZ41" s="627" t="s">
        <v>208</v>
      </c>
      <c r="DA41" s="628"/>
      <c r="DB41" s="628"/>
      <c r="DC41" s="629"/>
      <c r="DD41" s="602" t="s">
        <v>208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1440729</v>
      </c>
      <c r="CS42" s="594"/>
      <c r="CT42" s="594"/>
      <c r="CU42" s="594"/>
      <c r="CV42" s="594"/>
      <c r="CW42" s="594"/>
      <c r="CX42" s="594"/>
      <c r="CY42" s="595"/>
      <c r="CZ42" s="627">
        <v>17.2</v>
      </c>
      <c r="DA42" s="676"/>
      <c r="DB42" s="676"/>
      <c r="DC42" s="677"/>
      <c r="DD42" s="602">
        <v>185031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t="s">
        <v>220</v>
      </c>
      <c r="CS43" s="625"/>
      <c r="CT43" s="625"/>
      <c r="CU43" s="625"/>
      <c r="CV43" s="625"/>
      <c r="CW43" s="625"/>
      <c r="CX43" s="625"/>
      <c r="CY43" s="626"/>
      <c r="CZ43" s="627" t="s">
        <v>220</v>
      </c>
      <c r="DA43" s="628"/>
      <c r="DB43" s="628"/>
      <c r="DC43" s="629"/>
      <c r="DD43" s="602" t="s">
        <v>220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334</v>
      </c>
      <c r="CD44" s="699" t="s">
        <v>287</v>
      </c>
      <c r="CE44" s="700"/>
      <c r="CF44" s="590" t="s">
        <v>335</v>
      </c>
      <c r="CG44" s="591"/>
      <c r="CH44" s="591"/>
      <c r="CI44" s="591"/>
      <c r="CJ44" s="591"/>
      <c r="CK44" s="591"/>
      <c r="CL44" s="591"/>
      <c r="CM44" s="591"/>
      <c r="CN44" s="591"/>
      <c r="CO44" s="591"/>
      <c r="CP44" s="591"/>
      <c r="CQ44" s="592"/>
      <c r="CR44" s="593">
        <v>1411058</v>
      </c>
      <c r="CS44" s="594"/>
      <c r="CT44" s="594"/>
      <c r="CU44" s="594"/>
      <c r="CV44" s="594"/>
      <c r="CW44" s="594"/>
      <c r="CX44" s="594"/>
      <c r="CY44" s="595"/>
      <c r="CZ44" s="627">
        <v>16.8</v>
      </c>
      <c r="DA44" s="676"/>
      <c r="DB44" s="676"/>
      <c r="DC44" s="677"/>
      <c r="DD44" s="602">
        <v>182022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336</v>
      </c>
      <c r="CG45" s="591"/>
      <c r="CH45" s="591"/>
      <c r="CI45" s="591"/>
      <c r="CJ45" s="591"/>
      <c r="CK45" s="591"/>
      <c r="CL45" s="591"/>
      <c r="CM45" s="591"/>
      <c r="CN45" s="591"/>
      <c r="CO45" s="591"/>
      <c r="CP45" s="591"/>
      <c r="CQ45" s="592"/>
      <c r="CR45" s="593">
        <v>639593</v>
      </c>
      <c r="CS45" s="625"/>
      <c r="CT45" s="625"/>
      <c r="CU45" s="625"/>
      <c r="CV45" s="625"/>
      <c r="CW45" s="625"/>
      <c r="CX45" s="625"/>
      <c r="CY45" s="626"/>
      <c r="CZ45" s="627">
        <v>7.6</v>
      </c>
      <c r="DA45" s="628"/>
      <c r="DB45" s="628"/>
      <c r="DC45" s="629"/>
      <c r="DD45" s="602">
        <v>11054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337</v>
      </c>
      <c r="CG46" s="591"/>
      <c r="CH46" s="591"/>
      <c r="CI46" s="591"/>
      <c r="CJ46" s="591"/>
      <c r="CK46" s="591"/>
      <c r="CL46" s="591"/>
      <c r="CM46" s="591"/>
      <c r="CN46" s="591"/>
      <c r="CO46" s="591"/>
      <c r="CP46" s="591"/>
      <c r="CQ46" s="592"/>
      <c r="CR46" s="593">
        <v>756330</v>
      </c>
      <c r="CS46" s="594"/>
      <c r="CT46" s="594"/>
      <c r="CU46" s="594"/>
      <c r="CV46" s="594"/>
      <c r="CW46" s="594"/>
      <c r="CX46" s="594"/>
      <c r="CY46" s="595"/>
      <c r="CZ46" s="627">
        <v>9</v>
      </c>
      <c r="DA46" s="676"/>
      <c r="DB46" s="676"/>
      <c r="DC46" s="677"/>
      <c r="DD46" s="602">
        <v>169875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338</v>
      </c>
      <c r="CG47" s="591"/>
      <c r="CH47" s="591"/>
      <c r="CI47" s="591"/>
      <c r="CJ47" s="591"/>
      <c r="CK47" s="591"/>
      <c r="CL47" s="591"/>
      <c r="CM47" s="591"/>
      <c r="CN47" s="591"/>
      <c r="CO47" s="591"/>
      <c r="CP47" s="591"/>
      <c r="CQ47" s="592"/>
      <c r="CR47" s="593">
        <v>29671</v>
      </c>
      <c r="CS47" s="625"/>
      <c r="CT47" s="625"/>
      <c r="CU47" s="625"/>
      <c r="CV47" s="625"/>
      <c r="CW47" s="625"/>
      <c r="CX47" s="625"/>
      <c r="CY47" s="626"/>
      <c r="CZ47" s="627">
        <v>0.4</v>
      </c>
      <c r="DA47" s="628"/>
      <c r="DB47" s="628"/>
      <c r="DC47" s="629"/>
      <c r="DD47" s="602">
        <v>3009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339</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76"/>
      <c r="DB48" s="676"/>
      <c r="DC48" s="677"/>
      <c r="DD48" s="602" t="s">
        <v>220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340</v>
      </c>
      <c r="CE49" s="637"/>
      <c r="CF49" s="637"/>
      <c r="CG49" s="637"/>
      <c r="CH49" s="637"/>
      <c r="CI49" s="637"/>
      <c r="CJ49" s="637"/>
      <c r="CK49" s="637"/>
      <c r="CL49" s="637"/>
      <c r="CM49" s="637"/>
      <c r="CN49" s="637"/>
      <c r="CO49" s="637"/>
      <c r="CP49" s="637"/>
      <c r="CQ49" s="638"/>
      <c r="CR49" s="665">
        <v>8387272</v>
      </c>
      <c r="CS49" s="661"/>
      <c r="CT49" s="661"/>
      <c r="CU49" s="661"/>
      <c r="CV49" s="661"/>
      <c r="CW49" s="661"/>
      <c r="CX49" s="661"/>
      <c r="CY49" s="688"/>
      <c r="CZ49" s="689">
        <v>100</v>
      </c>
      <c r="DA49" s="690"/>
      <c r="DB49" s="690"/>
      <c r="DC49" s="691"/>
      <c r="DD49" s="692">
        <v>5639911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363</v>
      </c>
      <c r="C7" s="720"/>
      <c r="D7" s="720"/>
      <c r="E7" s="720"/>
      <c r="F7" s="720"/>
      <c r="G7" s="720"/>
      <c r="H7" s="720"/>
      <c r="I7" s="720"/>
      <c r="J7" s="720"/>
      <c r="K7" s="720"/>
      <c r="L7" s="720"/>
      <c r="M7" s="720"/>
      <c r="N7" s="720"/>
      <c r="O7" s="720"/>
      <c r="P7" s="721"/>
      <c r="Q7" s="722">
        <v>8944</v>
      </c>
      <c r="R7" s="723"/>
      <c r="S7" s="723"/>
      <c r="T7" s="723"/>
      <c r="U7" s="723"/>
      <c r="V7" s="723">
        <v>8387</v>
      </c>
      <c r="W7" s="723"/>
      <c r="X7" s="723"/>
      <c r="Y7" s="723"/>
      <c r="Z7" s="723"/>
      <c r="AA7" s="723">
        <v>556</v>
      </c>
      <c r="AB7" s="723"/>
      <c r="AC7" s="723"/>
      <c r="AD7" s="723"/>
      <c r="AE7" s="724"/>
      <c r="AF7" s="725">
        <v>497</v>
      </c>
      <c r="AG7" s="726"/>
      <c r="AH7" s="726"/>
      <c r="AI7" s="726"/>
      <c r="AJ7" s="727"/>
      <c r="AK7" s="762">
        <v>171</v>
      </c>
      <c r="AL7" s="763"/>
      <c r="AM7" s="763"/>
      <c r="AN7" s="763"/>
      <c r="AO7" s="763"/>
      <c r="AP7" s="763">
        <v>10370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531</v>
      </c>
      <c r="BT7" s="767"/>
      <c r="BU7" s="767"/>
      <c r="BV7" s="767"/>
      <c r="BW7" s="767"/>
      <c r="BX7" s="767"/>
      <c r="BY7" s="767"/>
      <c r="BZ7" s="767"/>
      <c r="CA7" s="767"/>
      <c r="CB7" s="767"/>
      <c r="CC7" s="767"/>
      <c r="CD7" s="767"/>
      <c r="CE7" s="767"/>
      <c r="CF7" s="767"/>
      <c r="CG7" s="768"/>
      <c r="CH7" s="759">
        <v>4</v>
      </c>
      <c r="CI7" s="760"/>
      <c r="CJ7" s="760"/>
      <c r="CK7" s="760"/>
      <c r="CL7" s="761"/>
      <c r="CM7" s="759">
        <v>-4</v>
      </c>
      <c r="CN7" s="760"/>
      <c r="CO7" s="760"/>
      <c r="CP7" s="760"/>
      <c r="CQ7" s="761"/>
      <c r="CR7" s="759">
        <v>31</v>
      </c>
      <c r="CS7" s="760"/>
      <c r="CT7" s="760"/>
      <c r="CU7" s="760"/>
      <c r="CV7" s="761"/>
      <c r="CW7" s="759">
        <v>2</v>
      </c>
      <c r="CX7" s="760"/>
      <c r="CY7" s="760"/>
      <c r="CZ7" s="760"/>
      <c r="DA7" s="761"/>
      <c r="DB7" s="759" t="s">
        <v>535</v>
      </c>
      <c r="DC7" s="760"/>
      <c r="DD7" s="760"/>
      <c r="DE7" s="760"/>
      <c r="DF7" s="761"/>
      <c r="DG7" s="759" t="s">
        <v>535</v>
      </c>
      <c r="DH7" s="760"/>
      <c r="DI7" s="760"/>
      <c r="DJ7" s="760"/>
      <c r="DK7" s="761"/>
      <c r="DL7" s="759" t="s">
        <v>535</v>
      </c>
      <c r="DM7" s="760"/>
      <c r="DN7" s="760"/>
      <c r="DO7" s="760"/>
      <c r="DP7" s="761"/>
      <c r="DQ7" s="759" t="s">
        <v>535</v>
      </c>
      <c r="DR7" s="760"/>
      <c r="DS7" s="760"/>
      <c r="DT7" s="760"/>
      <c r="DU7" s="761"/>
      <c r="DV7" s="740"/>
      <c r="DW7" s="741"/>
      <c r="DX7" s="741"/>
      <c r="DY7" s="741"/>
      <c r="DZ7" s="742"/>
      <c r="EA7" s="205"/>
    </row>
    <row r="8" spans="1:131" s="206" customFormat="1" ht="26.25" customHeight="1" x14ac:dyDescent="0.15">
      <c r="A8" s="212">
        <v>2</v>
      </c>
      <c r="B8" s="743" t="s">
        <v>364</v>
      </c>
      <c r="C8" s="744"/>
      <c r="D8" s="744"/>
      <c r="E8" s="744"/>
      <c r="F8" s="744"/>
      <c r="G8" s="744"/>
      <c r="H8" s="744"/>
      <c r="I8" s="744"/>
      <c r="J8" s="744"/>
      <c r="K8" s="744"/>
      <c r="L8" s="744"/>
      <c r="M8" s="744"/>
      <c r="N8" s="744"/>
      <c r="O8" s="744"/>
      <c r="P8" s="745"/>
      <c r="Q8" s="746">
        <v>1</v>
      </c>
      <c r="R8" s="747"/>
      <c r="S8" s="747"/>
      <c r="T8" s="747"/>
      <c r="U8" s="747"/>
      <c r="V8" s="747">
        <v>1</v>
      </c>
      <c r="W8" s="747"/>
      <c r="X8" s="747"/>
      <c r="Y8" s="747"/>
      <c r="Z8" s="747"/>
      <c r="AA8" s="747">
        <v>0</v>
      </c>
      <c r="AB8" s="747"/>
      <c r="AC8" s="747"/>
      <c r="AD8" s="747"/>
      <c r="AE8" s="748"/>
      <c r="AF8" s="749" t="s">
        <v>365</v>
      </c>
      <c r="AG8" s="750"/>
      <c r="AH8" s="750"/>
      <c r="AI8" s="750"/>
      <c r="AJ8" s="751"/>
      <c r="AK8" s="752">
        <v>0</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532</v>
      </c>
      <c r="BT8" s="757"/>
      <c r="BU8" s="757"/>
      <c r="BV8" s="757"/>
      <c r="BW8" s="757"/>
      <c r="BX8" s="757"/>
      <c r="BY8" s="757"/>
      <c r="BZ8" s="757"/>
      <c r="CA8" s="757"/>
      <c r="CB8" s="757"/>
      <c r="CC8" s="757"/>
      <c r="CD8" s="757"/>
      <c r="CE8" s="757"/>
      <c r="CF8" s="757"/>
      <c r="CG8" s="758"/>
      <c r="CH8" s="769">
        <v>7</v>
      </c>
      <c r="CI8" s="770"/>
      <c r="CJ8" s="770"/>
      <c r="CK8" s="770"/>
      <c r="CL8" s="771"/>
      <c r="CM8" s="769">
        <v>-18</v>
      </c>
      <c r="CN8" s="770"/>
      <c r="CO8" s="770"/>
      <c r="CP8" s="770"/>
      <c r="CQ8" s="771"/>
      <c r="CR8" s="769">
        <v>10</v>
      </c>
      <c r="CS8" s="770"/>
      <c r="CT8" s="770"/>
      <c r="CU8" s="770"/>
      <c r="CV8" s="771"/>
      <c r="CW8" s="769">
        <v>21</v>
      </c>
      <c r="CX8" s="770"/>
      <c r="CY8" s="770"/>
      <c r="CZ8" s="770"/>
      <c r="DA8" s="771"/>
      <c r="DB8" s="769" t="s">
        <v>535</v>
      </c>
      <c r="DC8" s="770"/>
      <c r="DD8" s="770"/>
      <c r="DE8" s="770"/>
      <c r="DF8" s="771"/>
      <c r="DG8" s="769" t="s">
        <v>535</v>
      </c>
      <c r="DH8" s="770"/>
      <c r="DI8" s="770"/>
      <c r="DJ8" s="770"/>
      <c r="DK8" s="771"/>
      <c r="DL8" s="769" t="s">
        <v>535</v>
      </c>
      <c r="DM8" s="770"/>
      <c r="DN8" s="770"/>
      <c r="DO8" s="770"/>
      <c r="DP8" s="771"/>
      <c r="DQ8" s="769" t="s">
        <v>535</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8944</v>
      </c>
      <c r="R23" s="782"/>
      <c r="S23" s="782"/>
      <c r="T23" s="782"/>
      <c r="U23" s="782"/>
      <c r="V23" s="782">
        <v>8387</v>
      </c>
      <c r="W23" s="782"/>
      <c r="X23" s="782"/>
      <c r="Y23" s="782"/>
      <c r="Z23" s="782"/>
      <c r="AA23" s="782">
        <v>556</v>
      </c>
      <c r="AB23" s="782"/>
      <c r="AC23" s="782"/>
      <c r="AD23" s="782"/>
      <c r="AE23" s="783"/>
      <c r="AF23" s="784">
        <v>497</v>
      </c>
      <c r="AG23" s="782"/>
      <c r="AH23" s="782"/>
      <c r="AI23" s="782"/>
      <c r="AJ23" s="785"/>
      <c r="AK23" s="786"/>
      <c r="AL23" s="787"/>
      <c r="AM23" s="787"/>
      <c r="AN23" s="787"/>
      <c r="AO23" s="787"/>
      <c r="AP23" s="782">
        <v>10370</v>
      </c>
      <c r="AQ23" s="782"/>
      <c r="AR23" s="782"/>
      <c r="AS23" s="782"/>
      <c r="AT23" s="782"/>
      <c r="AU23" s="788"/>
      <c r="AV23" s="788"/>
      <c r="AW23" s="788"/>
      <c r="AX23" s="788"/>
      <c r="AY23" s="789"/>
      <c r="AZ23" s="797" t="s">
        <v>365</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346</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1107</v>
      </c>
      <c r="R28" s="811"/>
      <c r="S28" s="811"/>
      <c r="T28" s="811"/>
      <c r="U28" s="811"/>
      <c r="V28" s="811">
        <v>1067</v>
      </c>
      <c r="W28" s="811"/>
      <c r="X28" s="811"/>
      <c r="Y28" s="811"/>
      <c r="Z28" s="811"/>
      <c r="AA28" s="811">
        <v>40</v>
      </c>
      <c r="AB28" s="811"/>
      <c r="AC28" s="811"/>
      <c r="AD28" s="811"/>
      <c r="AE28" s="812"/>
      <c r="AF28" s="813">
        <v>40</v>
      </c>
      <c r="AG28" s="811"/>
      <c r="AH28" s="811"/>
      <c r="AI28" s="811"/>
      <c r="AJ28" s="814"/>
      <c r="AK28" s="815">
        <v>166</v>
      </c>
      <c r="AL28" s="806"/>
      <c r="AM28" s="806"/>
      <c r="AN28" s="806"/>
      <c r="AO28" s="806"/>
      <c r="AP28" s="806" t="s">
        <v>535</v>
      </c>
      <c r="AQ28" s="806"/>
      <c r="AR28" s="806"/>
      <c r="AS28" s="806"/>
      <c r="AT28" s="806"/>
      <c r="AU28" s="806" t="s">
        <v>535</v>
      </c>
      <c r="AV28" s="806"/>
      <c r="AW28" s="806"/>
      <c r="AX28" s="806"/>
      <c r="AY28" s="806"/>
      <c r="AZ28" s="807" t="s">
        <v>535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146</v>
      </c>
      <c r="R29" s="747"/>
      <c r="S29" s="747"/>
      <c r="T29" s="747"/>
      <c r="U29" s="747"/>
      <c r="V29" s="747">
        <v>142</v>
      </c>
      <c r="W29" s="747"/>
      <c r="X29" s="747"/>
      <c r="Y29" s="747"/>
      <c r="Z29" s="747"/>
      <c r="AA29" s="747">
        <v>4</v>
      </c>
      <c r="AB29" s="747"/>
      <c r="AC29" s="747"/>
      <c r="AD29" s="747"/>
      <c r="AE29" s="748"/>
      <c r="AF29" s="749">
        <v>4</v>
      </c>
      <c r="AG29" s="750"/>
      <c r="AH29" s="750"/>
      <c r="AI29" s="750"/>
      <c r="AJ29" s="751"/>
      <c r="AK29" s="818">
        <v>58</v>
      </c>
      <c r="AL29" s="819"/>
      <c r="AM29" s="819"/>
      <c r="AN29" s="819"/>
      <c r="AO29" s="819"/>
      <c r="AP29" s="819" t="s">
        <v>535</v>
      </c>
      <c r="AQ29" s="819"/>
      <c r="AR29" s="819"/>
      <c r="AS29" s="819"/>
      <c r="AT29" s="819"/>
      <c r="AU29" s="819" t="s">
        <v>535</v>
      </c>
      <c r="AV29" s="819"/>
      <c r="AW29" s="819"/>
      <c r="AX29" s="819"/>
      <c r="AY29" s="819"/>
      <c r="AZ29" s="820" t="s">
        <v>535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1301</v>
      </c>
      <c r="R30" s="747"/>
      <c r="S30" s="747"/>
      <c r="T30" s="747"/>
      <c r="U30" s="747"/>
      <c r="V30" s="747">
        <v>1294</v>
      </c>
      <c r="W30" s="747"/>
      <c r="X30" s="747"/>
      <c r="Y30" s="747"/>
      <c r="Z30" s="747"/>
      <c r="AA30" s="747">
        <v>7</v>
      </c>
      <c r="AB30" s="747"/>
      <c r="AC30" s="747"/>
      <c r="AD30" s="747"/>
      <c r="AE30" s="748"/>
      <c r="AF30" s="749">
        <v>7</v>
      </c>
      <c r="AG30" s="750"/>
      <c r="AH30" s="750"/>
      <c r="AI30" s="750"/>
      <c r="AJ30" s="751"/>
      <c r="AK30" s="818">
        <v>184</v>
      </c>
      <c r="AL30" s="819"/>
      <c r="AM30" s="819"/>
      <c r="AN30" s="819"/>
      <c r="AO30" s="819"/>
      <c r="AP30" s="819" t="s">
        <v>535</v>
      </c>
      <c r="AQ30" s="819"/>
      <c r="AR30" s="819"/>
      <c r="AS30" s="819"/>
      <c r="AT30" s="819"/>
      <c r="AU30" s="819" t="s">
        <v>535</v>
      </c>
      <c r="AV30" s="819"/>
      <c r="AW30" s="819"/>
      <c r="AX30" s="819"/>
      <c r="AY30" s="819"/>
      <c r="AZ30" s="820" t="s">
        <v>535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12</v>
      </c>
      <c r="R31" s="747"/>
      <c r="S31" s="747"/>
      <c r="T31" s="747"/>
      <c r="U31" s="747"/>
      <c r="V31" s="747">
        <v>12</v>
      </c>
      <c r="W31" s="747"/>
      <c r="X31" s="747"/>
      <c r="Y31" s="747"/>
      <c r="Z31" s="747"/>
      <c r="AA31" s="747">
        <v>0</v>
      </c>
      <c r="AB31" s="747"/>
      <c r="AC31" s="747"/>
      <c r="AD31" s="747"/>
      <c r="AE31" s="748"/>
      <c r="AF31" s="749" t="s">
        <v>365</v>
      </c>
      <c r="AG31" s="750"/>
      <c r="AH31" s="750"/>
      <c r="AI31" s="750"/>
      <c r="AJ31" s="751"/>
      <c r="AK31" s="818">
        <v>8</v>
      </c>
      <c r="AL31" s="819"/>
      <c r="AM31" s="819"/>
      <c r="AN31" s="819"/>
      <c r="AO31" s="819"/>
      <c r="AP31" s="819" t="s">
        <v>535</v>
      </c>
      <c r="AQ31" s="819"/>
      <c r="AR31" s="819"/>
      <c r="AS31" s="819"/>
      <c r="AT31" s="819"/>
      <c r="AU31" s="819" t="s">
        <v>535</v>
      </c>
      <c r="AV31" s="819"/>
      <c r="AW31" s="819"/>
      <c r="AX31" s="819"/>
      <c r="AY31" s="819"/>
      <c r="AZ31" s="820" t="s">
        <v>535</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383</v>
      </c>
      <c r="C32" s="744"/>
      <c r="D32" s="744"/>
      <c r="E32" s="744"/>
      <c r="F32" s="744"/>
      <c r="G32" s="744"/>
      <c r="H32" s="744"/>
      <c r="I32" s="744"/>
      <c r="J32" s="744"/>
      <c r="K32" s="744"/>
      <c r="L32" s="744"/>
      <c r="M32" s="744"/>
      <c r="N32" s="744"/>
      <c r="O32" s="744"/>
      <c r="P32" s="745"/>
      <c r="Q32" s="746">
        <v>1964</v>
      </c>
      <c r="R32" s="747"/>
      <c r="S32" s="747"/>
      <c r="T32" s="747"/>
      <c r="U32" s="747"/>
      <c r="V32" s="747">
        <v>2314</v>
      </c>
      <c r="W32" s="747"/>
      <c r="X32" s="747"/>
      <c r="Y32" s="747"/>
      <c r="Z32" s="747"/>
      <c r="AA32" s="747">
        <v>-350</v>
      </c>
      <c r="AB32" s="747"/>
      <c r="AC32" s="747"/>
      <c r="AD32" s="747"/>
      <c r="AE32" s="748"/>
      <c r="AF32" s="749">
        <v>729</v>
      </c>
      <c r="AG32" s="750"/>
      <c r="AH32" s="750"/>
      <c r="AI32" s="750"/>
      <c r="AJ32" s="751"/>
      <c r="AK32" s="818">
        <v>855</v>
      </c>
      <c r="AL32" s="819"/>
      <c r="AM32" s="819"/>
      <c r="AN32" s="819"/>
      <c r="AO32" s="819"/>
      <c r="AP32" s="819">
        <v>1038</v>
      </c>
      <c r="AQ32" s="819"/>
      <c r="AR32" s="819"/>
      <c r="AS32" s="819"/>
      <c r="AT32" s="819"/>
      <c r="AU32" s="819">
        <v>751</v>
      </c>
      <c r="AV32" s="819"/>
      <c r="AW32" s="819"/>
      <c r="AX32" s="819"/>
      <c r="AY32" s="819"/>
      <c r="AZ32" s="820" t="s">
        <v>533</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385</v>
      </c>
      <c r="C33" s="744"/>
      <c r="D33" s="744"/>
      <c r="E33" s="744"/>
      <c r="F33" s="744"/>
      <c r="G33" s="744"/>
      <c r="H33" s="744"/>
      <c r="I33" s="744"/>
      <c r="J33" s="744"/>
      <c r="K33" s="744"/>
      <c r="L33" s="744"/>
      <c r="M33" s="744"/>
      <c r="N33" s="744"/>
      <c r="O33" s="744"/>
      <c r="P33" s="745"/>
      <c r="Q33" s="746">
        <v>233</v>
      </c>
      <c r="R33" s="747"/>
      <c r="S33" s="747"/>
      <c r="T33" s="747"/>
      <c r="U33" s="747"/>
      <c r="V33" s="747">
        <v>226</v>
      </c>
      <c r="W33" s="747"/>
      <c r="X33" s="747"/>
      <c r="Y33" s="747"/>
      <c r="Z33" s="747"/>
      <c r="AA33" s="747">
        <v>7</v>
      </c>
      <c r="AB33" s="747"/>
      <c r="AC33" s="747"/>
      <c r="AD33" s="747"/>
      <c r="AE33" s="748"/>
      <c r="AF33" s="749">
        <v>7</v>
      </c>
      <c r="AG33" s="750"/>
      <c r="AH33" s="750"/>
      <c r="AI33" s="750"/>
      <c r="AJ33" s="751"/>
      <c r="AK33" s="818">
        <v>140</v>
      </c>
      <c r="AL33" s="819"/>
      <c r="AM33" s="819"/>
      <c r="AN33" s="819"/>
      <c r="AO33" s="819"/>
      <c r="AP33" s="819">
        <v>1001</v>
      </c>
      <c r="AQ33" s="819"/>
      <c r="AR33" s="819"/>
      <c r="AS33" s="819"/>
      <c r="AT33" s="819"/>
      <c r="AU33" s="819">
        <v>723</v>
      </c>
      <c r="AV33" s="819"/>
      <c r="AW33" s="819"/>
      <c r="AX33" s="819"/>
      <c r="AY33" s="819"/>
      <c r="AZ33" s="820" t="s">
        <v>533</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387</v>
      </c>
      <c r="C34" s="744"/>
      <c r="D34" s="744"/>
      <c r="E34" s="744"/>
      <c r="F34" s="744"/>
      <c r="G34" s="744"/>
      <c r="H34" s="744"/>
      <c r="I34" s="744"/>
      <c r="J34" s="744"/>
      <c r="K34" s="744"/>
      <c r="L34" s="744"/>
      <c r="M34" s="744"/>
      <c r="N34" s="744"/>
      <c r="O34" s="744"/>
      <c r="P34" s="745"/>
      <c r="Q34" s="746">
        <v>149</v>
      </c>
      <c r="R34" s="747"/>
      <c r="S34" s="747"/>
      <c r="T34" s="747"/>
      <c r="U34" s="747"/>
      <c r="V34" s="747">
        <v>147</v>
      </c>
      <c r="W34" s="747"/>
      <c r="X34" s="747"/>
      <c r="Y34" s="747"/>
      <c r="Z34" s="747"/>
      <c r="AA34" s="747">
        <v>2</v>
      </c>
      <c r="AB34" s="747"/>
      <c r="AC34" s="747"/>
      <c r="AD34" s="747"/>
      <c r="AE34" s="748"/>
      <c r="AF34" s="749">
        <v>3</v>
      </c>
      <c r="AG34" s="750"/>
      <c r="AH34" s="750"/>
      <c r="AI34" s="750"/>
      <c r="AJ34" s="751"/>
      <c r="AK34" s="818">
        <v>111</v>
      </c>
      <c r="AL34" s="819"/>
      <c r="AM34" s="819"/>
      <c r="AN34" s="819"/>
      <c r="AO34" s="819"/>
      <c r="AP34" s="819">
        <v>745</v>
      </c>
      <c r="AQ34" s="819"/>
      <c r="AR34" s="819"/>
      <c r="AS34" s="819"/>
      <c r="AT34" s="819"/>
      <c r="AU34" s="819">
        <v>727</v>
      </c>
      <c r="AV34" s="819"/>
      <c r="AW34" s="819"/>
      <c r="AX34" s="819"/>
      <c r="AY34" s="819"/>
      <c r="AZ34" s="820" t="s">
        <v>534</v>
      </c>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388</v>
      </c>
      <c r="C35" s="744"/>
      <c r="D35" s="744"/>
      <c r="E35" s="744"/>
      <c r="F35" s="744"/>
      <c r="G35" s="744"/>
      <c r="H35" s="744"/>
      <c r="I35" s="744"/>
      <c r="J35" s="744"/>
      <c r="K35" s="744"/>
      <c r="L35" s="744"/>
      <c r="M35" s="744"/>
      <c r="N35" s="744"/>
      <c r="O35" s="744"/>
      <c r="P35" s="745"/>
      <c r="Q35" s="746">
        <v>366</v>
      </c>
      <c r="R35" s="747"/>
      <c r="S35" s="747"/>
      <c r="T35" s="747"/>
      <c r="U35" s="747"/>
      <c r="V35" s="747">
        <v>358</v>
      </c>
      <c r="W35" s="747"/>
      <c r="X35" s="747"/>
      <c r="Y35" s="747"/>
      <c r="Z35" s="747"/>
      <c r="AA35" s="747">
        <v>8</v>
      </c>
      <c r="AB35" s="747"/>
      <c r="AC35" s="747"/>
      <c r="AD35" s="747"/>
      <c r="AE35" s="748"/>
      <c r="AF35" s="749">
        <v>8</v>
      </c>
      <c r="AG35" s="750"/>
      <c r="AH35" s="750"/>
      <c r="AI35" s="750"/>
      <c r="AJ35" s="751"/>
      <c r="AK35" s="818">
        <v>292</v>
      </c>
      <c r="AL35" s="819"/>
      <c r="AM35" s="819"/>
      <c r="AN35" s="819"/>
      <c r="AO35" s="819"/>
      <c r="AP35" s="819">
        <v>2178</v>
      </c>
      <c r="AQ35" s="819"/>
      <c r="AR35" s="819"/>
      <c r="AS35" s="819"/>
      <c r="AT35" s="819"/>
      <c r="AU35" s="819">
        <v>2054</v>
      </c>
      <c r="AV35" s="819"/>
      <c r="AW35" s="819"/>
      <c r="AX35" s="819"/>
      <c r="AY35" s="819"/>
      <c r="AZ35" s="820" t="s">
        <v>533</v>
      </c>
      <c r="BA35" s="820"/>
      <c r="BB35" s="820"/>
      <c r="BC35" s="820"/>
      <c r="BD35" s="820"/>
      <c r="BE35" s="816" t="s">
        <v>386</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798</v>
      </c>
      <c r="AG63" s="830"/>
      <c r="AH63" s="830"/>
      <c r="AI63" s="830"/>
      <c r="AJ63" s="831"/>
      <c r="AK63" s="832"/>
      <c r="AL63" s="827"/>
      <c r="AM63" s="827"/>
      <c r="AN63" s="827"/>
      <c r="AO63" s="827"/>
      <c r="AP63" s="830">
        <v>4962</v>
      </c>
      <c r="AQ63" s="830"/>
      <c r="AR63" s="830"/>
      <c r="AS63" s="830"/>
      <c r="AT63" s="830"/>
      <c r="AU63" s="830">
        <v>4255</v>
      </c>
      <c r="AV63" s="830"/>
      <c r="AW63" s="830"/>
      <c r="AX63" s="830"/>
      <c r="AY63" s="830"/>
      <c r="AZ63" s="834"/>
      <c r="BA63" s="834"/>
      <c r="BB63" s="834"/>
      <c r="BC63" s="834"/>
      <c r="BD63" s="834"/>
      <c r="BE63" s="835"/>
      <c r="BF63" s="835"/>
      <c r="BG63" s="835"/>
      <c r="BH63" s="835"/>
      <c r="BI63" s="836"/>
      <c r="BJ63" s="837" t="s">
        <v>365</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392</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393</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536</v>
      </c>
      <c r="C68" s="858"/>
      <c r="D68" s="858"/>
      <c r="E68" s="858"/>
      <c r="F68" s="858"/>
      <c r="G68" s="858"/>
      <c r="H68" s="858"/>
      <c r="I68" s="858"/>
      <c r="J68" s="858"/>
      <c r="K68" s="858"/>
      <c r="L68" s="858"/>
      <c r="M68" s="858"/>
      <c r="N68" s="858"/>
      <c r="O68" s="858"/>
      <c r="P68" s="859"/>
      <c r="Q68" s="860">
        <v>951</v>
      </c>
      <c r="R68" s="854"/>
      <c r="S68" s="854"/>
      <c r="T68" s="854"/>
      <c r="U68" s="854"/>
      <c r="V68" s="854">
        <v>951</v>
      </c>
      <c r="W68" s="854"/>
      <c r="X68" s="854"/>
      <c r="Y68" s="854"/>
      <c r="Z68" s="854"/>
      <c r="AA68" s="854">
        <v>0</v>
      </c>
      <c r="AB68" s="854"/>
      <c r="AC68" s="854"/>
      <c r="AD68" s="854"/>
      <c r="AE68" s="854"/>
      <c r="AF68" s="854">
        <v>0</v>
      </c>
      <c r="AG68" s="854"/>
      <c r="AH68" s="854"/>
      <c r="AI68" s="854"/>
      <c r="AJ68" s="854"/>
      <c r="AK68" s="854">
        <v>36</v>
      </c>
      <c r="AL68" s="854"/>
      <c r="AM68" s="854"/>
      <c r="AN68" s="854"/>
      <c r="AO68" s="854"/>
      <c r="AP68" s="854" t="s">
        <v>535</v>
      </c>
      <c r="AQ68" s="854"/>
      <c r="AR68" s="854"/>
      <c r="AS68" s="854"/>
      <c r="AT68" s="854"/>
      <c r="AU68" s="854" t="s">
        <v>535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537</v>
      </c>
      <c r="C69" s="862"/>
      <c r="D69" s="862"/>
      <c r="E69" s="862"/>
      <c r="F69" s="862"/>
      <c r="G69" s="862"/>
      <c r="H69" s="862"/>
      <c r="I69" s="862"/>
      <c r="J69" s="862"/>
      <c r="K69" s="862"/>
      <c r="L69" s="862"/>
      <c r="M69" s="862"/>
      <c r="N69" s="862"/>
      <c r="O69" s="862"/>
      <c r="P69" s="863"/>
      <c r="Q69" s="864">
        <v>375539</v>
      </c>
      <c r="R69" s="819"/>
      <c r="S69" s="819"/>
      <c r="T69" s="819"/>
      <c r="U69" s="819"/>
      <c r="V69" s="819">
        <v>374021</v>
      </c>
      <c r="W69" s="819"/>
      <c r="X69" s="819"/>
      <c r="Y69" s="819"/>
      <c r="Z69" s="819"/>
      <c r="AA69" s="819">
        <v>1517</v>
      </c>
      <c r="AB69" s="819"/>
      <c r="AC69" s="819"/>
      <c r="AD69" s="819"/>
      <c r="AE69" s="819"/>
      <c r="AF69" s="819">
        <v>1517</v>
      </c>
      <c r="AG69" s="819"/>
      <c r="AH69" s="819"/>
      <c r="AI69" s="819"/>
      <c r="AJ69" s="819"/>
      <c r="AK69" s="819">
        <v>2628</v>
      </c>
      <c r="AL69" s="819"/>
      <c r="AM69" s="819"/>
      <c r="AN69" s="819"/>
      <c r="AO69" s="819"/>
      <c r="AP69" s="819" t="s">
        <v>535</v>
      </c>
      <c r="AQ69" s="819"/>
      <c r="AR69" s="819"/>
      <c r="AS69" s="819"/>
      <c r="AT69" s="819"/>
      <c r="AU69" s="819" t="s">
        <v>535</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538</v>
      </c>
      <c r="C70" s="862"/>
      <c r="D70" s="862"/>
      <c r="E70" s="862"/>
      <c r="F70" s="862"/>
      <c r="G70" s="862"/>
      <c r="H70" s="862"/>
      <c r="I70" s="862"/>
      <c r="J70" s="862"/>
      <c r="K70" s="862"/>
      <c r="L70" s="862"/>
      <c r="M70" s="862"/>
      <c r="N70" s="862"/>
      <c r="O70" s="862"/>
      <c r="P70" s="863"/>
      <c r="Q70" s="864">
        <v>7067</v>
      </c>
      <c r="R70" s="819"/>
      <c r="S70" s="819"/>
      <c r="T70" s="819"/>
      <c r="U70" s="819"/>
      <c r="V70" s="819">
        <v>6864</v>
      </c>
      <c r="W70" s="819"/>
      <c r="X70" s="819"/>
      <c r="Y70" s="819"/>
      <c r="Z70" s="819"/>
      <c r="AA70" s="819">
        <v>203</v>
      </c>
      <c r="AB70" s="819"/>
      <c r="AC70" s="819"/>
      <c r="AD70" s="819"/>
      <c r="AE70" s="819"/>
      <c r="AF70" s="819">
        <v>203</v>
      </c>
      <c r="AG70" s="819"/>
      <c r="AH70" s="819"/>
      <c r="AI70" s="819"/>
      <c r="AJ70" s="819"/>
      <c r="AK70" s="819" t="s">
        <v>535</v>
      </c>
      <c r="AL70" s="819"/>
      <c r="AM70" s="819"/>
      <c r="AN70" s="819"/>
      <c r="AO70" s="819"/>
      <c r="AP70" s="819" t="s">
        <v>535</v>
      </c>
      <c r="AQ70" s="819"/>
      <c r="AR70" s="819"/>
      <c r="AS70" s="819"/>
      <c r="AT70" s="819"/>
      <c r="AU70" s="819" t="s">
        <v>535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539</v>
      </c>
      <c r="C71" s="862"/>
      <c r="D71" s="862"/>
      <c r="E71" s="862"/>
      <c r="F71" s="862"/>
      <c r="G71" s="862"/>
      <c r="H71" s="862"/>
      <c r="I71" s="862"/>
      <c r="J71" s="862"/>
      <c r="K71" s="862"/>
      <c r="L71" s="862"/>
      <c r="M71" s="862"/>
      <c r="N71" s="862"/>
      <c r="O71" s="862"/>
      <c r="P71" s="863"/>
      <c r="Q71" s="864">
        <v>220</v>
      </c>
      <c r="R71" s="819"/>
      <c r="S71" s="819"/>
      <c r="T71" s="819"/>
      <c r="U71" s="819"/>
      <c r="V71" s="819">
        <v>217</v>
      </c>
      <c r="W71" s="819"/>
      <c r="X71" s="819"/>
      <c r="Y71" s="819"/>
      <c r="Z71" s="819"/>
      <c r="AA71" s="819">
        <v>3</v>
      </c>
      <c r="AB71" s="819"/>
      <c r="AC71" s="819"/>
      <c r="AD71" s="819"/>
      <c r="AE71" s="819"/>
      <c r="AF71" s="819">
        <v>3</v>
      </c>
      <c r="AG71" s="819"/>
      <c r="AH71" s="819"/>
      <c r="AI71" s="819"/>
      <c r="AJ71" s="819"/>
      <c r="AK71" s="819" t="s">
        <v>540</v>
      </c>
      <c r="AL71" s="819"/>
      <c r="AM71" s="819"/>
      <c r="AN71" s="819"/>
      <c r="AO71" s="819"/>
      <c r="AP71" s="819" t="s">
        <v>540</v>
      </c>
      <c r="AQ71" s="819"/>
      <c r="AR71" s="819"/>
      <c r="AS71" s="819"/>
      <c r="AT71" s="819"/>
      <c r="AU71" s="819" t="s">
        <v>540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1723</v>
      </c>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41</v>
      </c>
      <c r="CS102" s="838"/>
      <c r="CT102" s="838"/>
      <c r="CU102" s="838"/>
      <c r="CV102" s="881"/>
      <c r="CW102" s="880">
        <v>23</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286</v>
      </c>
      <c r="AG109" s="883"/>
      <c r="AH109" s="883"/>
      <c r="AI109" s="883"/>
      <c r="AJ109" s="884"/>
      <c r="AK109" s="882" t="s">
        <v>285</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286</v>
      </c>
      <c r="BW109" s="883"/>
      <c r="BX109" s="883"/>
      <c r="BY109" s="883"/>
      <c r="BZ109" s="884"/>
      <c r="CA109" s="882" t="s">
        <v>285</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286</v>
      </c>
      <c r="DM109" s="883"/>
      <c r="DN109" s="883"/>
      <c r="DO109" s="883"/>
      <c r="DP109" s="884"/>
      <c r="DQ109" s="882" t="s">
        <v>285</v>
      </c>
      <c r="DR109" s="883"/>
      <c r="DS109" s="883"/>
      <c r="DT109" s="883"/>
      <c r="DU109" s="884"/>
      <c r="DV109" s="882" t="s">
        <v>404</v>
      </c>
      <c r="DW109" s="883"/>
      <c r="DX109" s="883"/>
      <c r="DY109" s="883"/>
      <c r="DZ109" s="885"/>
    </row>
    <row r="110" spans="1:131" s="197" customFormat="1" ht="26.25" customHeight="1" x14ac:dyDescent="0.15">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1146507</v>
      </c>
      <c r="AB110" s="890"/>
      <c r="AC110" s="890"/>
      <c r="AD110" s="890"/>
      <c r="AE110" s="891"/>
      <c r="AF110" s="892">
        <v>1067105</v>
      </c>
      <c r="AG110" s="890"/>
      <c r="AH110" s="890"/>
      <c r="AI110" s="890"/>
      <c r="AJ110" s="891"/>
      <c r="AK110" s="892">
        <v>1002452</v>
      </c>
      <c r="AL110" s="890"/>
      <c r="AM110" s="890"/>
      <c r="AN110" s="890"/>
      <c r="AO110" s="891"/>
      <c r="AP110" s="893">
        <v>24.5</v>
      </c>
      <c r="AQ110" s="894"/>
      <c r="AR110" s="894"/>
      <c r="AS110" s="894"/>
      <c r="AT110" s="895"/>
      <c r="AU110" s="896" t="s">
        <v>60</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9728533</v>
      </c>
      <c r="BR110" s="927"/>
      <c r="BS110" s="927"/>
      <c r="BT110" s="927"/>
      <c r="BU110" s="927"/>
      <c r="BV110" s="927">
        <v>9808886</v>
      </c>
      <c r="BW110" s="927"/>
      <c r="BX110" s="927"/>
      <c r="BY110" s="927"/>
      <c r="BZ110" s="927"/>
      <c r="CA110" s="927">
        <v>10369940</v>
      </c>
      <c r="CB110" s="927"/>
      <c r="CC110" s="927"/>
      <c r="CD110" s="927"/>
      <c r="CE110" s="927"/>
      <c r="CF110" s="941">
        <v>253.7</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365</v>
      </c>
      <c r="DH110" s="927"/>
      <c r="DI110" s="927"/>
      <c r="DJ110" s="927"/>
      <c r="DK110" s="927"/>
      <c r="DL110" s="927" t="s">
        <v>365</v>
      </c>
      <c r="DM110" s="927"/>
      <c r="DN110" s="927"/>
      <c r="DO110" s="927"/>
      <c r="DP110" s="927"/>
      <c r="DQ110" s="927" t="s">
        <v>365</v>
      </c>
      <c r="DR110" s="927"/>
      <c r="DS110" s="927"/>
      <c r="DT110" s="927"/>
      <c r="DU110" s="927"/>
      <c r="DV110" s="928" t="s">
        <v>365</v>
      </c>
      <c r="DW110" s="928"/>
      <c r="DX110" s="928"/>
      <c r="DY110" s="928"/>
      <c r="DZ110" s="929"/>
    </row>
    <row r="111" spans="1:131" s="197" customFormat="1" ht="26.25" customHeight="1" x14ac:dyDescent="0.15">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365</v>
      </c>
      <c r="AB111" s="934"/>
      <c r="AC111" s="934"/>
      <c r="AD111" s="934"/>
      <c r="AE111" s="935"/>
      <c r="AF111" s="936" t="s">
        <v>365</v>
      </c>
      <c r="AG111" s="934"/>
      <c r="AH111" s="934"/>
      <c r="AI111" s="934"/>
      <c r="AJ111" s="935"/>
      <c r="AK111" s="936" t="s">
        <v>365</v>
      </c>
      <c r="AL111" s="934"/>
      <c r="AM111" s="934"/>
      <c r="AN111" s="934"/>
      <c r="AO111" s="935"/>
      <c r="AP111" s="937" t="s">
        <v>365</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170505</v>
      </c>
      <c r="BR111" s="920"/>
      <c r="BS111" s="920"/>
      <c r="BT111" s="920"/>
      <c r="BU111" s="920"/>
      <c r="BV111" s="920">
        <v>150746</v>
      </c>
      <c r="BW111" s="920"/>
      <c r="BX111" s="920"/>
      <c r="BY111" s="920"/>
      <c r="BZ111" s="920"/>
      <c r="CA111" s="920">
        <v>130986</v>
      </c>
      <c r="CB111" s="920"/>
      <c r="CC111" s="920"/>
      <c r="CD111" s="920"/>
      <c r="CE111" s="920"/>
      <c r="CF111" s="914">
        <v>3.2</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365</v>
      </c>
      <c r="DH111" s="920"/>
      <c r="DI111" s="920"/>
      <c r="DJ111" s="920"/>
      <c r="DK111" s="920"/>
      <c r="DL111" s="920" t="s">
        <v>365</v>
      </c>
      <c r="DM111" s="920"/>
      <c r="DN111" s="920"/>
      <c r="DO111" s="920"/>
      <c r="DP111" s="920"/>
      <c r="DQ111" s="920" t="s">
        <v>365</v>
      </c>
      <c r="DR111" s="920"/>
      <c r="DS111" s="920"/>
      <c r="DT111" s="920"/>
      <c r="DU111" s="920"/>
      <c r="DV111" s="921" t="s">
        <v>365</v>
      </c>
      <c r="DW111" s="921"/>
      <c r="DX111" s="921"/>
      <c r="DY111" s="921"/>
      <c r="DZ111" s="922"/>
    </row>
    <row r="112" spans="1:131" s="197" customFormat="1" ht="26.25" customHeight="1" x14ac:dyDescent="0.15">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365</v>
      </c>
      <c r="AB112" s="959"/>
      <c r="AC112" s="959"/>
      <c r="AD112" s="959"/>
      <c r="AE112" s="960"/>
      <c r="AF112" s="961" t="s">
        <v>365</v>
      </c>
      <c r="AG112" s="959"/>
      <c r="AH112" s="959"/>
      <c r="AI112" s="959"/>
      <c r="AJ112" s="960"/>
      <c r="AK112" s="961" t="s">
        <v>365</v>
      </c>
      <c r="AL112" s="959"/>
      <c r="AM112" s="959"/>
      <c r="AN112" s="959"/>
      <c r="AO112" s="960"/>
      <c r="AP112" s="962" t="s">
        <v>365</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4378333</v>
      </c>
      <c r="BR112" s="920"/>
      <c r="BS112" s="920"/>
      <c r="BT112" s="920"/>
      <c r="BU112" s="920"/>
      <c r="BV112" s="920">
        <v>4086426</v>
      </c>
      <c r="BW112" s="920"/>
      <c r="BX112" s="920"/>
      <c r="BY112" s="920"/>
      <c r="BZ112" s="920"/>
      <c r="CA112" s="920">
        <v>4254655</v>
      </c>
      <c r="CB112" s="920"/>
      <c r="CC112" s="920"/>
      <c r="CD112" s="920"/>
      <c r="CE112" s="920"/>
      <c r="CF112" s="914">
        <v>104.1</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365</v>
      </c>
      <c r="DH112" s="920"/>
      <c r="DI112" s="920"/>
      <c r="DJ112" s="920"/>
      <c r="DK112" s="920"/>
      <c r="DL112" s="920" t="s">
        <v>365</v>
      </c>
      <c r="DM112" s="920"/>
      <c r="DN112" s="920"/>
      <c r="DO112" s="920"/>
      <c r="DP112" s="920"/>
      <c r="DQ112" s="920" t="s">
        <v>365</v>
      </c>
      <c r="DR112" s="920"/>
      <c r="DS112" s="920"/>
      <c r="DT112" s="920"/>
      <c r="DU112" s="920"/>
      <c r="DV112" s="921" t="s">
        <v>365</v>
      </c>
      <c r="DW112" s="921"/>
      <c r="DX112" s="921"/>
      <c r="DY112" s="921"/>
      <c r="DZ112" s="922"/>
    </row>
    <row r="113" spans="1:130" s="197" customFormat="1" ht="26.25" customHeight="1" x14ac:dyDescent="0.15">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476468</v>
      </c>
      <c r="AB113" s="934"/>
      <c r="AC113" s="934"/>
      <c r="AD113" s="934"/>
      <c r="AE113" s="935"/>
      <c r="AF113" s="936">
        <v>482553</v>
      </c>
      <c r="AG113" s="934"/>
      <c r="AH113" s="934"/>
      <c r="AI113" s="934"/>
      <c r="AJ113" s="935"/>
      <c r="AK113" s="936">
        <v>485319</v>
      </c>
      <c r="AL113" s="934"/>
      <c r="AM113" s="934"/>
      <c r="AN113" s="934"/>
      <c r="AO113" s="935"/>
      <c r="AP113" s="937">
        <v>11.9</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t="s">
        <v>365</v>
      </c>
      <c r="BR113" s="920"/>
      <c r="BS113" s="920"/>
      <c r="BT113" s="920"/>
      <c r="BU113" s="920"/>
      <c r="BV113" s="920" t="s">
        <v>365</v>
      </c>
      <c r="BW113" s="920"/>
      <c r="BX113" s="920"/>
      <c r="BY113" s="920"/>
      <c r="BZ113" s="920"/>
      <c r="CA113" s="920" t="s">
        <v>365</v>
      </c>
      <c r="CB113" s="920"/>
      <c r="CC113" s="920"/>
      <c r="CD113" s="920"/>
      <c r="CE113" s="920"/>
      <c r="CF113" s="914" t="s">
        <v>365</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156381</v>
      </c>
      <c r="DH113" s="959"/>
      <c r="DI113" s="959"/>
      <c r="DJ113" s="959"/>
      <c r="DK113" s="960"/>
      <c r="DL113" s="961">
        <v>140185</v>
      </c>
      <c r="DM113" s="959"/>
      <c r="DN113" s="959"/>
      <c r="DO113" s="959"/>
      <c r="DP113" s="960"/>
      <c r="DQ113" s="961">
        <v>123988</v>
      </c>
      <c r="DR113" s="959"/>
      <c r="DS113" s="959"/>
      <c r="DT113" s="959"/>
      <c r="DU113" s="960"/>
      <c r="DV113" s="962">
        <v>3</v>
      </c>
      <c r="DW113" s="963"/>
      <c r="DX113" s="963"/>
      <c r="DY113" s="963"/>
      <c r="DZ113" s="964"/>
    </row>
    <row r="114" spans="1:130" s="197" customFormat="1" ht="26.25" customHeight="1" x14ac:dyDescent="0.15">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365</v>
      </c>
      <c r="AB114" s="959"/>
      <c r="AC114" s="959"/>
      <c r="AD114" s="959"/>
      <c r="AE114" s="960"/>
      <c r="AF114" s="961" t="s">
        <v>365</v>
      </c>
      <c r="AG114" s="959"/>
      <c r="AH114" s="959"/>
      <c r="AI114" s="959"/>
      <c r="AJ114" s="960"/>
      <c r="AK114" s="961" t="s">
        <v>365</v>
      </c>
      <c r="AL114" s="959"/>
      <c r="AM114" s="959"/>
      <c r="AN114" s="959"/>
      <c r="AO114" s="960"/>
      <c r="AP114" s="962" t="s">
        <v>365</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1331665</v>
      </c>
      <c r="BR114" s="920"/>
      <c r="BS114" s="920"/>
      <c r="BT114" s="920"/>
      <c r="BU114" s="920"/>
      <c r="BV114" s="920">
        <v>1180735</v>
      </c>
      <c r="BW114" s="920"/>
      <c r="BX114" s="920"/>
      <c r="BY114" s="920"/>
      <c r="BZ114" s="920"/>
      <c r="CA114" s="920">
        <v>1238006</v>
      </c>
      <c r="CB114" s="920"/>
      <c r="CC114" s="920"/>
      <c r="CD114" s="920"/>
      <c r="CE114" s="920"/>
      <c r="CF114" s="914">
        <v>30.3</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365</v>
      </c>
      <c r="DH114" s="959"/>
      <c r="DI114" s="959"/>
      <c r="DJ114" s="959"/>
      <c r="DK114" s="960"/>
      <c r="DL114" s="961" t="s">
        <v>365</v>
      </c>
      <c r="DM114" s="959"/>
      <c r="DN114" s="959"/>
      <c r="DO114" s="959"/>
      <c r="DP114" s="960"/>
      <c r="DQ114" s="961" t="s">
        <v>365</v>
      </c>
      <c r="DR114" s="959"/>
      <c r="DS114" s="959"/>
      <c r="DT114" s="959"/>
      <c r="DU114" s="960"/>
      <c r="DV114" s="962" t="s">
        <v>365</v>
      </c>
      <c r="DW114" s="963"/>
      <c r="DX114" s="963"/>
      <c r="DY114" s="963"/>
      <c r="DZ114" s="964"/>
    </row>
    <row r="115" spans="1:130" s="197" customFormat="1" ht="26.25" customHeight="1" x14ac:dyDescent="0.15">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365</v>
      </c>
      <c r="AB115" s="934"/>
      <c r="AC115" s="934"/>
      <c r="AD115" s="934"/>
      <c r="AE115" s="935"/>
      <c r="AF115" s="936" t="s">
        <v>365</v>
      </c>
      <c r="AG115" s="934"/>
      <c r="AH115" s="934"/>
      <c r="AI115" s="934"/>
      <c r="AJ115" s="935"/>
      <c r="AK115" s="936" t="s">
        <v>365</v>
      </c>
      <c r="AL115" s="934"/>
      <c r="AM115" s="934"/>
      <c r="AN115" s="934"/>
      <c r="AO115" s="935"/>
      <c r="AP115" s="937" t="s">
        <v>365</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365</v>
      </c>
      <c r="BR115" s="920"/>
      <c r="BS115" s="920"/>
      <c r="BT115" s="920"/>
      <c r="BU115" s="920"/>
      <c r="BV115" s="920" t="s">
        <v>365</v>
      </c>
      <c r="BW115" s="920"/>
      <c r="BX115" s="920"/>
      <c r="BY115" s="920"/>
      <c r="BZ115" s="920"/>
      <c r="CA115" s="920" t="s">
        <v>365</v>
      </c>
      <c r="CB115" s="920"/>
      <c r="CC115" s="920"/>
      <c r="CD115" s="920"/>
      <c r="CE115" s="920"/>
      <c r="CF115" s="914" t="s">
        <v>365</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365</v>
      </c>
      <c r="DH115" s="959"/>
      <c r="DI115" s="959"/>
      <c r="DJ115" s="959"/>
      <c r="DK115" s="960"/>
      <c r="DL115" s="961" t="s">
        <v>365</v>
      </c>
      <c r="DM115" s="959"/>
      <c r="DN115" s="959"/>
      <c r="DO115" s="959"/>
      <c r="DP115" s="960"/>
      <c r="DQ115" s="961" t="s">
        <v>365</v>
      </c>
      <c r="DR115" s="959"/>
      <c r="DS115" s="959"/>
      <c r="DT115" s="959"/>
      <c r="DU115" s="960"/>
      <c r="DV115" s="962" t="s">
        <v>365</v>
      </c>
      <c r="DW115" s="963"/>
      <c r="DX115" s="963"/>
      <c r="DY115" s="963"/>
      <c r="DZ115" s="964"/>
    </row>
    <row r="116" spans="1:130" s="197" customFormat="1" ht="26.25" customHeight="1" x14ac:dyDescent="0.15">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365</v>
      </c>
      <c r="AB116" s="959"/>
      <c r="AC116" s="959"/>
      <c r="AD116" s="959"/>
      <c r="AE116" s="960"/>
      <c r="AF116" s="961" t="s">
        <v>365</v>
      </c>
      <c r="AG116" s="959"/>
      <c r="AH116" s="959"/>
      <c r="AI116" s="959"/>
      <c r="AJ116" s="960"/>
      <c r="AK116" s="961" t="s">
        <v>365</v>
      </c>
      <c r="AL116" s="959"/>
      <c r="AM116" s="959"/>
      <c r="AN116" s="959"/>
      <c r="AO116" s="960"/>
      <c r="AP116" s="962" t="s">
        <v>365</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365</v>
      </c>
      <c r="BR116" s="920"/>
      <c r="BS116" s="920"/>
      <c r="BT116" s="920"/>
      <c r="BU116" s="920"/>
      <c r="BV116" s="920" t="s">
        <v>365</v>
      </c>
      <c r="BW116" s="920"/>
      <c r="BX116" s="920"/>
      <c r="BY116" s="920"/>
      <c r="BZ116" s="920"/>
      <c r="CA116" s="920" t="s">
        <v>365</v>
      </c>
      <c r="CB116" s="920"/>
      <c r="CC116" s="920"/>
      <c r="CD116" s="920"/>
      <c r="CE116" s="920"/>
      <c r="CF116" s="914" t="s">
        <v>365</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365</v>
      </c>
      <c r="DH116" s="959"/>
      <c r="DI116" s="959"/>
      <c r="DJ116" s="959"/>
      <c r="DK116" s="960"/>
      <c r="DL116" s="961" t="s">
        <v>365</v>
      </c>
      <c r="DM116" s="959"/>
      <c r="DN116" s="959"/>
      <c r="DO116" s="959"/>
      <c r="DP116" s="960"/>
      <c r="DQ116" s="961" t="s">
        <v>365</v>
      </c>
      <c r="DR116" s="959"/>
      <c r="DS116" s="959"/>
      <c r="DT116" s="959"/>
      <c r="DU116" s="960"/>
      <c r="DV116" s="962" t="s">
        <v>365</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1622975</v>
      </c>
      <c r="AB117" s="966"/>
      <c r="AC117" s="966"/>
      <c r="AD117" s="966"/>
      <c r="AE117" s="967"/>
      <c r="AF117" s="965">
        <v>1549658</v>
      </c>
      <c r="AG117" s="966"/>
      <c r="AH117" s="966"/>
      <c r="AI117" s="966"/>
      <c r="AJ117" s="967"/>
      <c r="AK117" s="965">
        <v>1487771</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365</v>
      </c>
      <c r="BR117" s="986"/>
      <c r="BS117" s="986"/>
      <c r="BT117" s="986"/>
      <c r="BU117" s="986"/>
      <c r="BV117" s="986" t="s">
        <v>365</v>
      </c>
      <c r="BW117" s="986"/>
      <c r="BX117" s="986"/>
      <c r="BY117" s="986"/>
      <c r="BZ117" s="986"/>
      <c r="CA117" s="986" t="s">
        <v>365</v>
      </c>
      <c r="CB117" s="986"/>
      <c r="CC117" s="986"/>
      <c r="CD117" s="986"/>
      <c r="CE117" s="986"/>
      <c r="CF117" s="914" t="s">
        <v>365</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365</v>
      </c>
      <c r="DH117" s="959"/>
      <c r="DI117" s="959"/>
      <c r="DJ117" s="959"/>
      <c r="DK117" s="960"/>
      <c r="DL117" s="961" t="s">
        <v>365</v>
      </c>
      <c r="DM117" s="959"/>
      <c r="DN117" s="959"/>
      <c r="DO117" s="959"/>
      <c r="DP117" s="960"/>
      <c r="DQ117" s="961" t="s">
        <v>365</v>
      </c>
      <c r="DR117" s="959"/>
      <c r="DS117" s="959"/>
      <c r="DT117" s="959"/>
      <c r="DU117" s="960"/>
      <c r="DV117" s="962" t="s">
        <v>365</v>
      </c>
      <c r="DW117" s="963"/>
      <c r="DX117" s="963"/>
      <c r="DY117" s="963"/>
      <c r="DZ117" s="964"/>
    </row>
    <row r="118" spans="1:130" s="197" customFormat="1" ht="26.25" customHeight="1" x14ac:dyDescent="0.15">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286</v>
      </c>
      <c r="AG118" s="883"/>
      <c r="AH118" s="883"/>
      <c r="AI118" s="883"/>
      <c r="AJ118" s="884"/>
      <c r="AK118" s="882" t="s">
        <v>285</v>
      </c>
      <c r="AL118" s="883"/>
      <c r="AM118" s="883"/>
      <c r="AN118" s="883"/>
      <c r="AO118" s="884"/>
      <c r="AP118" s="990" t="s">
        <v>404</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432</v>
      </c>
      <c r="BP118" s="994"/>
      <c r="BQ118" s="985">
        <v>15609036</v>
      </c>
      <c r="BR118" s="986"/>
      <c r="BS118" s="986"/>
      <c r="BT118" s="986"/>
      <c r="BU118" s="986"/>
      <c r="BV118" s="986">
        <v>15226793</v>
      </c>
      <c r="BW118" s="986"/>
      <c r="BX118" s="986"/>
      <c r="BY118" s="986"/>
      <c r="BZ118" s="986"/>
      <c r="CA118" s="986">
        <v>15993587</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365</v>
      </c>
      <c r="DH118" s="959"/>
      <c r="DI118" s="959"/>
      <c r="DJ118" s="959"/>
      <c r="DK118" s="960"/>
      <c r="DL118" s="961" t="s">
        <v>365</v>
      </c>
      <c r="DM118" s="959"/>
      <c r="DN118" s="959"/>
      <c r="DO118" s="959"/>
      <c r="DP118" s="960"/>
      <c r="DQ118" s="961" t="s">
        <v>365</v>
      </c>
      <c r="DR118" s="959"/>
      <c r="DS118" s="959"/>
      <c r="DT118" s="959"/>
      <c r="DU118" s="960"/>
      <c r="DV118" s="962" t="s">
        <v>365</v>
      </c>
      <c r="DW118" s="963"/>
      <c r="DX118" s="963"/>
      <c r="DY118" s="963"/>
      <c r="DZ118" s="964"/>
    </row>
    <row r="119" spans="1:130" s="197" customFormat="1" ht="26.25" customHeight="1" x14ac:dyDescent="0.15">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365</v>
      </c>
      <c r="AB119" s="890"/>
      <c r="AC119" s="890"/>
      <c r="AD119" s="890"/>
      <c r="AE119" s="891"/>
      <c r="AF119" s="892" t="s">
        <v>365</v>
      </c>
      <c r="AG119" s="890"/>
      <c r="AH119" s="890"/>
      <c r="AI119" s="890"/>
      <c r="AJ119" s="891"/>
      <c r="AK119" s="892" t="s">
        <v>365</v>
      </c>
      <c r="AL119" s="890"/>
      <c r="AM119" s="890"/>
      <c r="AN119" s="890"/>
      <c r="AO119" s="891"/>
      <c r="AP119" s="893" t="s">
        <v>365</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2864149</v>
      </c>
      <c r="BR119" s="927"/>
      <c r="BS119" s="927"/>
      <c r="BT119" s="927"/>
      <c r="BU119" s="927"/>
      <c r="BV119" s="927">
        <v>3361686</v>
      </c>
      <c r="BW119" s="927"/>
      <c r="BX119" s="927"/>
      <c r="BY119" s="927"/>
      <c r="BZ119" s="927"/>
      <c r="CA119" s="927">
        <v>3546318</v>
      </c>
      <c r="CB119" s="927"/>
      <c r="CC119" s="927"/>
      <c r="CD119" s="927"/>
      <c r="CE119" s="927"/>
      <c r="CF119" s="941">
        <v>86.8</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14124</v>
      </c>
      <c r="DH119" s="998"/>
      <c r="DI119" s="998"/>
      <c r="DJ119" s="998"/>
      <c r="DK119" s="999"/>
      <c r="DL119" s="1000">
        <v>10561</v>
      </c>
      <c r="DM119" s="998"/>
      <c r="DN119" s="998"/>
      <c r="DO119" s="998"/>
      <c r="DP119" s="999"/>
      <c r="DQ119" s="1000">
        <v>6998</v>
      </c>
      <c r="DR119" s="998"/>
      <c r="DS119" s="998"/>
      <c r="DT119" s="998"/>
      <c r="DU119" s="999"/>
      <c r="DV119" s="1001">
        <v>0.2</v>
      </c>
      <c r="DW119" s="1002"/>
      <c r="DX119" s="1002"/>
      <c r="DY119" s="1002"/>
      <c r="DZ119" s="1003"/>
    </row>
    <row r="120" spans="1:130" s="197" customFormat="1" ht="26.25" customHeight="1" x14ac:dyDescent="0.15">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365</v>
      </c>
      <c r="AB120" s="959"/>
      <c r="AC120" s="959"/>
      <c r="AD120" s="959"/>
      <c r="AE120" s="960"/>
      <c r="AF120" s="961" t="s">
        <v>365</v>
      </c>
      <c r="AG120" s="959"/>
      <c r="AH120" s="959"/>
      <c r="AI120" s="959"/>
      <c r="AJ120" s="960"/>
      <c r="AK120" s="961" t="s">
        <v>365</v>
      </c>
      <c r="AL120" s="959"/>
      <c r="AM120" s="959"/>
      <c r="AN120" s="959"/>
      <c r="AO120" s="960"/>
      <c r="AP120" s="962" t="s">
        <v>365</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104147</v>
      </c>
      <c r="BR120" s="920"/>
      <c r="BS120" s="920"/>
      <c r="BT120" s="920"/>
      <c r="BU120" s="920"/>
      <c r="BV120" s="920">
        <v>84059</v>
      </c>
      <c r="BW120" s="920"/>
      <c r="BX120" s="920"/>
      <c r="BY120" s="920"/>
      <c r="BZ120" s="920"/>
      <c r="CA120" s="920">
        <v>63810</v>
      </c>
      <c r="CB120" s="920"/>
      <c r="CC120" s="920"/>
      <c r="CD120" s="920"/>
      <c r="CE120" s="920"/>
      <c r="CF120" s="914">
        <v>1.6</v>
      </c>
      <c r="CG120" s="915"/>
      <c r="CH120" s="915"/>
      <c r="CI120" s="915"/>
      <c r="CJ120" s="915"/>
      <c r="CK120" s="1013" t="s">
        <v>438</v>
      </c>
      <c r="CL120" s="1014"/>
      <c r="CM120" s="1014"/>
      <c r="CN120" s="1014"/>
      <c r="CO120" s="1015"/>
      <c r="CP120" s="1021" t="s">
        <v>388</v>
      </c>
      <c r="CQ120" s="1022"/>
      <c r="CR120" s="1022"/>
      <c r="CS120" s="1022"/>
      <c r="CT120" s="1022"/>
      <c r="CU120" s="1022"/>
      <c r="CV120" s="1022"/>
      <c r="CW120" s="1022"/>
      <c r="CX120" s="1022"/>
      <c r="CY120" s="1022"/>
      <c r="CZ120" s="1022"/>
      <c r="DA120" s="1022"/>
      <c r="DB120" s="1022"/>
      <c r="DC120" s="1022"/>
      <c r="DD120" s="1022"/>
      <c r="DE120" s="1022"/>
      <c r="DF120" s="1023"/>
      <c r="DG120" s="926">
        <v>2308568</v>
      </c>
      <c r="DH120" s="927"/>
      <c r="DI120" s="927"/>
      <c r="DJ120" s="927"/>
      <c r="DK120" s="927"/>
      <c r="DL120" s="927">
        <v>2191780</v>
      </c>
      <c r="DM120" s="927"/>
      <c r="DN120" s="927"/>
      <c r="DO120" s="927"/>
      <c r="DP120" s="927"/>
      <c r="DQ120" s="927">
        <v>2053700</v>
      </c>
      <c r="DR120" s="927"/>
      <c r="DS120" s="927"/>
      <c r="DT120" s="927"/>
      <c r="DU120" s="927"/>
      <c r="DV120" s="928">
        <v>50.2</v>
      </c>
      <c r="DW120" s="928"/>
      <c r="DX120" s="928"/>
      <c r="DY120" s="928"/>
      <c r="DZ120" s="929"/>
    </row>
    <row r="121" spans="1:130" s="197" customFormat="1" ht="26.25" customHeight="1" x14ac:dyDescent="0.15">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365</v>
      </c>
      <c r="AB121" s="959"/>
      <c r="AC121" s="959"/>
      <c r="AD121" s="959"/>
      <c r="AE121" s="960"/>
      <c r="AF121" s="961" t="s">
        <v>365</v>
      </c>
      <c r="AG121" s="959"/>
      <c r="AH121" s="959"/>
      <c r="AI121" s="959"/>
      <c r="AJ121" s="960"/>
      <c r="AK121" s="961" t="s">
        <v>365</v>
      </c>
      <c r="AL121" s="959"/>
      <c r="AM121" s="959"/>
      <c r="AN121" s="959"/>
      <c r="AO121" s="960"/>
      <c r="AP121" s="962" t="s">
        <v>365</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8035125</v>
      </c>
      <c r="BR121" s="986"/>
      <c r="BS121" s="986"/>
      <c r="BT121" s="986"/>
      <c r="BU121" s="986"/>
      <c r="BV121" s="986">
        <v>8096494</v>
      </c>
      <c r="BW121" s="986"/>
      <c r="BX121" s="986"/>
      <c r="BY121" s="986"/>
      <c r="BZ121" s="986"/>
      <c r="CA121" s="986">
        <v>8588643</v>
      </c>
      <c r="CB121" s="986"/>
      <c r="CC121" s="986"/>
      <c r="CD121" s="986"/>
      <c r="CE121" s="986"/>
      <c r="CF121" s="1024">
        <v>210.1</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382797</v>
      </c>
      <c r="DH121" s="920"/>
      <c r="DI121" s="920"/>
      <c r="DJ121" s="920"/>
      <c r="DK121" s="920"/>
      <c r="DL121" s="920">
        <v>312540</v>
      </c>
      <c r="DM121" s="920"/>
      <c r="DN121" s="920"/>
      <c r="DO121" s="920"/>
      <c r="DP121" s="920"/>
      <c r="DQ121" s="920">
        <v>751172</v>
      </c>
      <c r="DR121" s="920"/>
      <c r="DS121" s="920"/>
      <c r="DT121" s="920"/>
      <c r="DU121" s="920"/>
      <c r="DV121" s="921">
        <v>18.399999999999999</v>
      </c>
      <c r="DW121" s="921"/>
      <c r="DX121" s="921"/>
      <c r="DY121" s="921"/>
      <c r="DZ121" s="922"/>
    </row>
    <row r="122" spans="1:130" s="197" customFormat="1" ht="26.25" customHeight="1" x14ac:dyDescent="0.15">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365</v>
      </c>
      <c r="AB122" s="959"/>
      <c r="AC122" s="959"/>
      <c r="AD122" s="959"/>
      <c r="AE122" s="960"/>
      <c r="AF122" s="961" t="s">
        <v>365</v>
      </c>
      <c r="AG122" s="959"/>
      <c r="AH122" s="959"/>
      <c r="AI122" s="959"/>
      <c r="AJ122" s="960"/>
      <c r="AK122" s="961" t="s">
        <v>365</v>
      </c>
      <c r="AL122" s="959"/>
      <c r="AM122" s="959"/>
      <c r="AN122" s="959"/>
      <c r="AO122" s="960"/>
      <c r="AP122" s="962" t="s">
        <v>365</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441</v>
      </c>
      <c r="BP122" s="994"/>
      <c r="BQ122" s="1034">
        <v>11003421</v>
      </c>
      <c r="BR122" s="1035"/>
      <c r="BS122" s="1035"/>
      <c r="BT122" s="1035"/>
      <c r="BU122" s="1035"/>
      <c r="BV122" s="1035">
        <v>11542239</v>
      </c>
      <c r="BW122" s="1035"/>
      <c r="BX122" s="1035"/>
      <c r="BY122" s="1035"/>
      <c r="BZ122" s="1035"/>
      <c r="CA122" s="1035">
        <v>12198771</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v>801069</v>
      </c>
      <c r="DH122" s="920"/>
      <c r="DI122" s="920"/>
      <c r="DJ122" s="920"/>
      <c r="DK122" s="920"/>
      <c r="DL122" s="920">
        <v>755151</v>
      </c>
      <c r="DM122" s="920"/>
      <c r="DN122" s="920"/>
      <c r="DO122" s="920"/>
      <c r="DP122" s="920"/>
      <c r="DQ122" s="920">
        <v>726704</v>
      </c>
      <c r="DR122" s="920"/>
      <c r="DS122" s="920"/>
      <c r="DT122" s="920"/>
      <c r="DU122" s="920"/>
      <c r="DV122" s="921">
        <v>17.8</v>
      </c>
      <c r="DW122" s="921"/>
      <c r="DX122" s="921"/>
      <c r="DY122" s="921"/>
      <c r="DZ122" s="922"/>
    </row>
    <row r="123" spans="1:130" s="197" customFormat="1" ht="26.25" customHeight="1" thickBot="1" x14ac:dyDescent="0.2">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365</v>
      </c>
      <c r="AB123" s="959"/>
      <c r="AC123" s="959"/>
      <c r="AD123" s="959"/>
      <c r="AE123" s="960"/>
      <c r="AF123" s="961" t="s">
        <v>365</v>
      </c>
      <c r="AG123" s="959"/>
      <c r="AH123" s="959"/>
      <c r="AI123" s="959"/>
      <c r="AJ123" s="960"/>
      <c r="AK123" s="961" t="s">
        <v>365</v>
      </c>
      <c r="AL123" s="959"/>
      <c r="AM123" s="959"/>
      <c r="AN123" s="959"/>
      <c r="AO123" s="960"/>
      <c r="AP123" s="962" t="s">
        <v>365</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109.5</v>
      </c>
      <c r="BR123" s="1027"/>
      <c r="BS123" s="1027"/>
      <c r="BT123" s="1027"/>
      <c r="BU123" s="1027"/>
      <c r="BV123" s="1027">
        <v>87.8</v>
      </c>
      <c r="BW123" s="1027"/>
      <c r="BX123" s="1027"/>
      <c r="BY123" s="1027"/>
      <c r="BZ123" s="1027"/>
      <c r="CA123" s="1027">
        <v>92.8</v>
      </c>
      <c r="CB123" s="1027"/>
      <c r="CC123" s="1027"/>
      <c r="CD123" s="1027"/>
      <c r="CE123" s="1027"/>
      <c r="CF123" s="1028"/>
      <c r="CG123" s="1029"/>
      <c r="CH123" s="1029"/>
      <c r="CI123" s="1029"/>
      <c r="CJ123" s="1030"/>
      <c r="CK123" s="1016"/>
      <c r="CL123" s="1017"/>
      <c r="CM123" s="1017"/>
      <c r="CN123" s="1017"/>
      <c r="CO123" s="1018"/>
      <c r="CP123" s="1007" t="s">
        <v>385</v>
      </c>
      <c r="CQ123" s="1008"/>
      <c r="CR123" s="1008"/>
      <c r="CS123" s="1008"/>
      <c r="CT123" s="1008"/>
      <c r="CU123" s="1008"/>
      <c r="CV123" s="1008"/>
      <c r="CW123" s="1008"/>
      <c r="CX123" s="1008"/>
      <c r="CY123" s="1008"/>
      <c r="CZ123" s="1008"/>
      <c r="DA123" s="1008"/>
      <c r="DB123" s="1008"/>
      <c r="DC123" s="1008"/>
      <c r="DD123" s="1008"/>
      <c r="DE123" s="1008"/>
      <c r="DF123" s="1009"/>
      <c r="DG123" s="958">
        <v>885899</v>
      </c>
      <c r="DH123" s="959"/>
      <c r="DI123" s="959"/>
      <c r="DJ123" s="959"/>
      <c r="DK123" s="960"/>
      <c r="DL123" s="961">
        <v>826955</v>
      </c>
      <c r="DM123" s="959"/>
      <c r="DN123" s="959"/>
      <c r="DO123" s="959"/>
      <c r="DP123" s="960"/>
      <c r="DQ123" s="961">
        <v>723079</v>
      </c>
      <c r="DR123" s="959"/>
      <c r="DS123" s="959"/>
      <c r="DT123" s="959"/>
      <c r="DU123" s="960"/>
      <c r="DV123" s="962">
        <v>17.7</v>
      </c>
      <c r="DW123" s="963"/>
      <c r="DX123" s="963"/>
      <c r="DY123" s="963"/>
      <c r="DZ123" s="964"/>
    </row>
    <row r="124" spans="1:130" s="197" customFormat="1" ht="26.25" customHeight="1" x14ac:dyDescent="0.15">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365</v>
      </c>
      <c r="AB124" s="959"/>
      <c r="AC124" s="959"/>
      <c r="AD124" s="959"/>
      <c r="AE124" s="960"/>
      <c r="AF124" s="961" t="s">
        <v>365</v>
      </c>
      <c r="AG124" s="959"/>
      <c r="AH124" s="959"/>
      <c r="AI124" s="959"/>
      <c r="AJ124" s="960"/>
      <c r="AK124" s="961" t="s">
        <v>365</v>
      </c>
      <c r="AL124" s="959"/>
      <c r="AM124" s="959"/>
      <c r="AN124" s="959"/>
      <c r="AO124" s="960"/>
      <c r="AP124" s="962" t="s">
        <v>365</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365</v>
      </c>
      <c r="DH124" s="998"/>
      <c r="DI124" s="998"/>
      <c r="DJ124" s="998"/>
      <c r="DK124" s="999"/>
      <c r="DL124" s="1000" t="s">
        <v>365</v>
      </c>
      <c r="DM124" s="998"/>
      <c r="DN124" s="998"/>
      <c r="DO124" s="998"/>
      <c r="DP124" s="999"/>
      <c r="DQ124" s="1000" t="s">
        <v>365</v>
      </c>
      <c r="DR124" s="998"/>
      <c r="DS124" s="998"/>
      <c r="DT124" s="998"/>
      <c r="DU124" s="999"/>
      <c r="DV124" s="1001" t="s">
        <v>365</v>
      </c>
      <c r="DW124" s="1002"/>
      <c r="DX124" s="1002"/>
      <c r="DY124" s="1002"/>
      <c r="DZ124" s="1003"/>
    </row>
    <row r="125" spans="1:130" s="197" customFormat="1" ht="26.25" customHeight="1" thickBot="1" x14ac:dyDescent="0.2">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365</v>
      </c>
      <c r="AB125" s="959"/>
      <c r="AC125" s="959"/>
      <c r="AD125" s="959"/>
      <c r="AE125" s="960"/>
      <c r="AF125" s="961" t="s">
        <v>365</v>
      </c>
      <c r="AG125" s="959"/>
      <c r="AH125" s="959"/>
      <c r="AI125" s="959"/>
      <c r="AJ125" s="960"/>
      <c r="AK125" s="961" t="s">
        <v>365</v>
      </c>
      <c r="AL125" s="959"/>
      <c r="AM125" s="959"/>
      <c r="AN125" s="959"/>
      <c r="AO125" s="960"/>
      <c r="AP125" s="962" t="s">
        <v>365</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365</v>
      </c>
      <c r="DH125" s="927"/>
      <c r="DI125" s="927"/>
      <c r="DJ125" s="927"/>
      <c r="DK125" s="927"/>
      <c r="DL125" s="927" t="s">
        <v>365</v>
      </c>
      <c r="DM125" s="927"/>
      <c r="DN125" s="927"/>
      <c r="DO125" s="927"/>
      <c r="DP125" s="927"/>
      <c r="DQ125" s="927" t="s">
        <v>365</v>
      </c>
      <c r="DR125" s="927"/>
      <c r="DS125" s="927"/>
      <c r="DT125" s="927"/>
      <c r="DU125" s="927"/>
      <c r="DV125" s="928" t="s">
        <v>365</v>
      </c>
      <c r="DW125" s="928"/>
      <c r="DX125" s="928"/>
      <c r="DY125" s="928"/>
      <c r="DZ125" s="929"/>
    </row>
    <row r="126" spans="1:130" s="197" customFormat="1" ht="26.25" customHeight="1" x14ac:dyDescent="0.15">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365</v>
      </c>
      <c r="AB126" s="959"/>
      <c r="AC126" s="959"/>
      <c r="AD126" s="959"/>
      <c r="AE126" s="960"/>
      <c r="AF126" s="961" t="s">
        <v>365</v>
      </c>
      <c r="AG126" s="959"/>
      <c r="AH126" s="959"/>
      <c r="AI126" s="959"/>
      <c r="AJ126" s="960"/>
      <c r="AK126" s="961" t="s">
        <v>365</v>
      </c>
      <c r="AL126" s="959"/>
      <c r="AM126" s="959"/>
      <c r="AN126" s="959"/>
      <c r="AO126" s="960"/>
      <c r="AP126" s="962" t="s">
        <v>365</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365</v>
      </c>
      <c r="DH126" s="920"/>
      <c r="DI126" s="920"/>
      <c r="DJ126" s="920"/>
      <c r="DK126" s="920"/>
      <c r="DL126" s="920" t="s">
        <v>365</v>
      </c>
      <c r="DM126" s="920"/>
      <c r="DN126" s="920"/>
      <c r="DO126" s="920"/>
      <c r="DP126" s="920"/>
      <c r="DQ126" s="920" t="s">
        <v>365</v>
      </c>
      <c r="DR126" s="920"/>
      <c r="DS126" s="920"/>
      <c r="DT126" s="920"/>
      <c r="DU126" s="920"/>
      <c r="DV126" s="921" t="s">
        <v>365</v>
      </c>
      <c r="DW126" s="921"/>
      <c r="DX126" s="921"/>
      <c r="DY126" s="921"/>
      <c r="DZ126" s="922"/>
    </row>
    <row r="127" spans="1:130" s="197" customFormat="1" ht="26.25" customHeight="1" thickBot="1" x14ac:dyDescent="0.2">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365</v>
      </c>
      <c r="AB127" s="959"/>
      <c r="AC127" s="959"/>
      <c r="AD127" s="959"/>
      <c r="AE127" s="960"/>
      <c r="AF127" s="961" t="s">
        <v>365</v>
      </c>
      <c r="AG127" s="959"/>
      <c r="AH127" s="959"/>
      <c r="AI127" s="959"/>
      <c r="AJ127" s="960"/>
      <c r="AK127" s="961" t="s">
        <v>365</v>
      </c>
      <c r="AL127" s="959"/>
      <c r="AM127" s="959"/>
      <c r="AN127" s="959"/>
      <c r="AO127" s="960"/>
      <c r="AP127" s="962" t="s">
        <v>365</v>
      </c>
      <c r="AQ127" s="963"/>
      <c r="AR127" s="963"/>
      <c r="AS127" s="963"/>
      <c r="AT127" s="964"/>
      <c r="AU127" s="233"/>
      <c r="AV127" s="233"/>
      <c r="AW127" s="233"/>
      <c r="AX127" s="886" t="s">
        <v>452</v>
      </c>
      <c r="AY127" s="887"/>
      <c r="AZ127" s="887"/>
      <c r="BA127" s="887"/>
      <c r="BB127" s="887"/>
      <c r="BC127" s="887"/>
      <c r="BD127" s="887"/>
      <c r="BE127" s="888"/>
      <c r="BF127" s="1041" t="s">
        <v>365</v>
      </c>
      <c r="BG127" s="1042"/>
      <c r="BH127" s="1042"/>
      <c r="BI127" s="1042"/>
      <c r="BJ127" s="1042"/>
      <c r="BK127" s="1042"/>
      <c r="BL127" s="1051"/>
      <c r="BM127" s="1041">
        <v>14.93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t="s">
        <v>365</v>
      </c>
      <c r="DH127" s="1048"/>
      <c r="DI127" s="1048"/>
      <c r="DJ127" s="1048"/>
      <c r="DK127" s="1048"/>
      <c r="DL127" s="1048" t="s">
        <v>365</v>
      </c>
      <c r="DM127" s="1048"/>
      <c r="DN127" s="1048"/>
      <c r="DO127" s="1048"/>
      <c r="DP127" s="1048"/>
      <c r="DQ127" s="1048" t="s">
        <v>365</v>
      </c>
      <c r="DR127" s="1048"/>
      <c r="DS127" s="1048"/>
      <c r="DT127" s="1048"/>
      <c r="DU127" s="1048"/>
      <c r="DV127" s="1049" t="s">
        <v>365</v>
      </c>
      <c r="DW127" s="1049"/>
      <c r="DX127" s="1049"/>
      <c r="DY127" s="1049"/>
      <c r="DZ127" s="1050"/>
    </row>
    <row r="128" spans="1:130" s="197" customFormat="1" ht="26.25" customHeight="1" x14ac:dyDescent="0.15">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25429</v>
      </c>
      <c r="AB128" s="1090"/>
      <c r="AC128" s="1090"/>
      <c r="AD128" s="1090"/>
      <c r="AE128" s="1091"/>
      <c r="AF128" s="1092">
        <v>21274</v>
      </c>
      <c r="AG128" s="1090"/>
      <c r="AH128" s="1090"/>
      <c r="AI128" s="1090"/>
      <c r="AJ128" s="1091"/>
      <c r="AK128" s="1092">
        <v>20626</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365</v>
      </c>
      <c r="BG128" s="1067"/>
      <c r="BH128" s="1067"/>
      <c r="BI128" s="1067"/>
      <c r="BJ128" s="1067"/>
      <c r="BK128" s="1067"/>
      <c r="BL128" s="1068"/>
      <c r="BM128" s="1066">
        <v>19.93</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5299960</v>
      </c>
      <c r="AB129" s="959"/>
      <c r="AC129" s="959"/>
      <c r="AD129" s="959"/>
      <c r="AE129" s="960"/>
      <c r="AF129" s="961">
        <v>5250199</v>
      </c>
      <c r="AG129" s="959"/>
      <c r="AH129" s="959"/>
      <c r="AI129" s="959"/>
      <c r="AJ129" s="960"/>
      <c r="AK129" s="961">
        <v>5101582</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11.4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1095530</v>
      </c>
      <c r="AB130" s="959"/>
      <c r="AC130" s="959"/>
      <c r="AD130" s="959"/>
      <c r="AE130" s="960"/>
      <c r="AF130" s="961">
        <v>1058150</v>
      </c>
      <c r="AG130" s="959"/>
      <c r="AH130" s="959"/>
      <c r="AI130" s="959"/>
      <c r="AJ130" s="960"/>
      <c r="AK130" s="961">
        <v>1014012</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v>92.8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4204430</v>
      </c>
      <c r="AB131" s="998"/>
      <c r="AC131" s="998"/>
      <c r="AD131" s="998"/>
      <c r="AE131" s="999"/>
      <c r="AF131" s="1000">
        <v>4192049</v>
      </c>
      <c r="AG131" s="998"/>
      <c r="AH131" s="998"/>
      <c r="AI131" s="998"/>
      <c r="AJ131" s="999"/>
      <c r="AK131" s="1000">
        <v>4087570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11.94016787</v>
      </c>
      <c r="AB132" s="1104"/>
      <c r="AC132" s="1104"/>
      <c r="AD132" s="1104"/>
      <c r="AE132" s="1105"/>
      <c r="AF132" s="1106">
        <v>11.217283</v>
      </c>
      <c r="AG132" s="1104"/>
      <c r="AH132" s="1104"/>
      <c r="AI132" s="1104"/>
      <c r="AJ132" s="1105"/>
      <c r="AK132" s="1106">
        <v>11.085632779999999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12.9</v>
      </c>
      <c r="AB133" s="1111"/>
      <c r="AC133" s="1111"/>
      <c r="AD133" s="1111"/>
      <c r="AE133" s="1112"/>
      <c r="AF133" s="1110">
        <v>12.1</v>
      </c>
      <c r="AG133" s="1111"/>
      <c r="AH133" s="1111"/>
      <c r="AI133" s="1111"/>
      <c r="AJ133" s="1112"/>
      <c r="AK133" s="1110">
        <v>11.4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7" t="s">
        <v>468</v>
      </c>
      <c r="L7" s="254"/>
      <c r="M7" s="255" t="s">
        <v>469</v>
      </c>
      <c r="N7" s="256"/>
    </row>
    <row r="8" spans="1:16" x14ac:dyDescent="0.15">
      <c r="A8" s="248"/>
      <c r="B8" s="244"/>
      <c r="C8" s="244"/>
      <c r="D8" s="244"/>
      <c r="E8" s="244"/>
      <c r="F8" s="244"/>
      <c r="G8" s="257"/>
      <c r="H8" s="258"/>
      <c r="I8" s="258"/>
      <c r="J8" s="259"/>
      <c r="K8" s="1118"/>
      <c r="L8" s="260" t="s">
        <v>470</v>
      </c>
      <c r="M8" s="261" t="s">
        <v>471</v>
      </c>
      <c r="N8" s="262" t="s">
        <v>472</v>
      </c>
    </row>
    <row r="9" spans="1:16" x14ac:dyDescent="0.15">
      <c r="A9" s="248"/>
      <c r="B9" s="244"/>
      <c r="C9" s="244"/>
      <c r="D9" s="244"/>
      <c r="E9" s="244"/>
      <c r="F9" s="244"/>
      <c r="G9" s="1119" t="s">
        <v>473</v>
      </c>
      <c r="H9" s="1120"/>
      <c r="I9" s="1120"/>
      <c r="J9" s="1121"/>
      <c r="K9" s="263">
        <v>1309159</v>
      </c>
      <c r="L9" s="264">
        <v>188803</v>
      </c>
      <c r="M9" s="265">
        <v>110200</v>
      </c>
      <c r="N9" s="266">
        <v>71.3</v>
      </c>
    </row>
    <row r="10" spans="1:16" x14ac:dyDescent="0.15">
      <c r="A10" s="248"/>
      <c r="B10" s="244"/>
      <c r="C10" s="244"/>
      <c r="D10" s="244"/>
      <c r="E10" s="244"/>
      <c r="F10" s="244"/>
      <c r="G10" s="1119" t="s">
        <v>474</v>
      </c>
      <c r="H10" s="1120"/>
      <c r="I10" s="1120"/>
      <c r="J10" s="1121"/>
      <c r="K10" s="267">
        <v>116537</v>
      </c>
      <c r="L10" s="268">
        <v>16807</v>
      </c>
      <c r="M10" s="269">
        <v>10910</v>
      </c>
      <c r="N10" s="270">
        <v>54.1</v>
      </c>
    </row>
    <row r="11" spans="1:16" ht="13.5" customHeight="1" x14ac:dyDescent="0.15">
      <c r="A11" s="248"/>
      <c r="B11" s="244"/>
      <c r="C11" s="244"/>
      <c r="D11" s="244"/>
      <c r="E11" s="244"/>
      <c r="F11" s="244"/>
      <c r="G11" s="1119" t="s">
        <v>475</v>
      </c>
      <c r="H11" s="1120"/>
      <c r="I11" s="1120"/>
      <c r="J11" s="1121"/>
      <c r="K11" s="267">
        <v>101023</v>
      </c>
      <c r="L11" s="268">
        <v>14569</v>
      </c>
      <c r="M11" s="269">
        <v>15361</v>
      </c>
      <c r="N11" s="270">
        <v>-5.2</v>
      </c>
    </row>
    <row r="12" spans="1:16" ht="13.5" customHeight="1" x14ac:dyDescent="0.15">
      <c r="A12" s="248"/>
      <c r="B12" s="244"/>
      <c r="C12" s="244"/>
      <c r="D12" s="244"/>
      <c r="E12" s="244"/>
      <c r="F12" s="244"/>
      <c r="G12" s="1119" t="s">
        <v>476</v>
      </c>
      <c r="H12" s="1120"/>
      <c r="I12" s="1120"/>
      <c r="J12" s="1121"/>
      <c r="K12" s="267" t="s">
        <v>477</v>
      </c>
      <c r="L12" s="268" t="s">
        <v>477</v>
      </c>
      <c r="M12" s="269">
        <v>1384</v>
      </c>
      <c r="N12" s="270" t="s">
        <v>477</v>
      </c>
    </row>
    <row r="13" spans="1:16" ht="13.5" customHeight="1" x14ac:dyDescent="0.15">
      <c r="A13" s="248"/>
      <c r="B13" s="244"/>
      <c r="C13" s="244"/>
      <c r="D13" s="244"/>
      <c r="E13" s="244"/>
      <c r="F13" s="244"/>
      <c r="G13" s="1119" t="s">
        <v>478</v>
      </c>
      <c r="H13" s="1120"/>
      <c r="I13" s="1120"/>
      <c r="J13" s="1121"/>
      <c r="K13" s="267" t="s">
        <v>477</v>
      </c>
      <c r="L13" s="268" t="s">
        <v>477</v>
      </c>
      <c r="M13" s="269" t="s">
        <v>477</v>
      </c>
      <c r="N13" s="270" t="s">
        <v>477</v>
      </c>
    </row>
    <row r="14" spans="1:16" ht="13.5" customHeight="1" x14ac:dyDescent="0.15">
      <c r="A14" s="248"/>
      <c r="B14" s="244"/>
      <c r="C14" s="244"/>
      <c r="D14" s="244"/>
      <c r="E14" s="244"/>
      <c r="F14" s="244"/>
      <c r="G14" s="1119" t="s">
        <v>479</v>
      </c>
      <c r="H14" s="1120"/>
      <c r="I14" s="1120"/>
      <c r="J14" s="1121"/>
      <c r="K14" s="267">
        <v>83010</v>
      </c>
      <c r="L14" s="268">
        <v>11971</v>
      </c>
      <c r="M14" s="269">
        <v>5179</v>
      </c>
      <c r="N14" s="270">
        <v>131.1</v>
      </c>
    </row>
    <row r="15" spans="1:16" ht="13.5" customHeight="1" x14ac:dyDescent="0.15">
      <c r="A15" s="248"/>
      <c r="B15" s="244"/>
      <c r="C15" s="244"/>
      <c r="D15" s="244"/>
      <c r="E15" s="244"/>
      <c r="F15" s="244"/>
      <c r="G15" s="1119" t="s">
        <v>480</v>
      </c>
      <c r="H15" s="1120"/>
      <c r="I15" s="1120"/>
      <c r="J15" s="1121"/>
      <c r="K15" s="267" t="s">
        <v>477</v>
      </c>
      <c r="L15" s="268" t="s">
        <v>477</v>
      </c>
      <c r="M15" s="269">
        <v>2730</v>
      </c>
      <c r="N15" s="270" t="s">
        <v>477</v>
      </c>
    </row>
    <row r="16" spans="1:16" x14ac:dyDescent="0.15">
      <c r="A16" s="248"/>
      <c r="B16" s="244"/>
      <c r="C16" s="244"/>
      <c r="D16" s="244"/>
      <c r="E16" s="244"/>
      <c r="F16" s="244"/>
      <c r="G16" s="1122" t="s">
        <v>481</v>
      </c>
      <c r="H16" s="1123"/>
      <c r="I16" s="1123"/>
      <c r="J16" s="1124"/>
      <c r="K16" s="268">
        <v>-162109</v>
      </c>
      <c r="L16" s="268">
        <v>-23379</v>
      </c>
      <c r="M16" s="269">
        <v>-11587</v>
      </c>
      <c r="N16" s="270">
        <v>101.8</v>
      </c>
    </row>
    <row r="17" spans="1:16" x14ac:dyDescent="0.15">
      <c r="A17" s="248"/>
      <c r="B17" s="244"/>
      <c r="C17" s="244"/>
      <c r="D17" s="244"/>
      <c r="E17" s="244"/>
      <c r="F17" s="244"/>
      <c r="G17" s="1122" t="s">
        <v>169</v>
      </c>
      <c r="H17" s="1123"/>
      <c r="I17" s="1123"/>
      <c r="J17" s="1124"/>
      <c r="K17" s="268">
        <v>1447620</v>
      </c>
      <c r="L17" s="268">
        <v>208771</v>
      </c>
      <c r="M17" s="269">
        <v>134177</v>
      </c>
      <c r="N17" s="270">
        <v>55.6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14" t="s">
        <v>486</v>
      </c>
      <c r="H21" s="1115"/>
      <c r="I21" s="1115"/>
      <c r="J21" s="1116"/>
      <c r="K21" s="280">
        <v>20.77</v>
      </c>
      <c r="L21" s="281">
        <v>12.44</v>
      </c>
      <c r="M21" s="282">
        <v>8.33</v>
      </c>
      <c r="N21" s="249"/>
      <c r="O21" s="283"/>
      <c r="P21" s="279"/>
    </row>
    <row r="22" spans="1:16" s="284" customFormat="1" x14ac:dyDescent="0.15">
      <c r="A22" s="279"/>
      <c r="B22" s="249"/>
      <c r="C22" s="249"/>
      <c r="D22" s="249"/>
      <c r="E22" s="249"/>
      <c r="F22" s="249"/>
      <c r="G22" s="1114" t="s">
        <v>487</v>
      </c>
      <c r="H22" s="1115"/>
      <c r="I22" s="1115"/>
      <c r="J22" s="1116"/>
      <c r="K22" s="285">
        <v>95.5</v>
      </c>
      <c r="L22" s="286">
        <v>95.1</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7" t="s">
        <v>468</v>
      </c>
      <c r="L30" s="254"/>
      <c r="M30" s="255" t="s">
        <v>469</v>
      </c>
      <c r="N30" s="256"/>
    </row>
    <row r="31" spans="1:16" x14ac:dyDescent="0.15">
      <c r="A31" s="248"/>
      <c r="B31" s="244"/>
      <c r="C31" s="244"/>
      <c r="D31" s="244"/>
      <c r="E31" s="244"/>
      <c r="F31" s="244"/>
      <c r="G31" s="257"/>
      <c r="H31" s="258"/>
      <c r="I31" s="258"/>
      <c r="J31" s="259"/>
      <c r="K31" s="1118"/>
      <c r="L31" s="260" t="s">
        <v>470</v>
      </c>
      <c r="M31" s="261" t="s">
        <v>471</v>
      </c>
      <c r="N31" s="262" t="s">
        <v>472</v>
      </c>
    </row>
    <row r="32" spans="1:16" ht="27" customHeight="1" x14ac:dyDescent="0.15">
      <c r="A32" s="248"/>
      <c r="B32" s="244"/>
      <c r="C32" s="244"/>
      <c r="D32" s="244"/>
      <c r="E32" s="244"/>
      <c r="F32" s="244"/>
      <c r="G32" s="1130" t="s">
        <v>490</v>
      </c>
      <c r="H32" s="1131"/>
      <c r="I32" s="1131"/>
      <c r="J32" s="1132"/>
      <c r="K32" s="294">
        <v>1002452</v>
      </c>
      <c r="L32" s="294">
        <v>144571</v>
      </c>
      <c r="M32" s="295">
        <v>69383</v>
      </c>
      <c r="N32" s="296">
        <v>108.4</v>
      </c>
    </row>
    <row r="33" spans="1:16" ht="13.5" customHeight="1" x14ac:dyDescent="0.15">
      <c r="A33" s="248"/>
      <c r="B33" s="244"/>
      <c r="C33" s="244"/>
      <c r="D33" s="244"/>
      <c r="E33" s="244"/>
      <c r="F33" s="244"/>
      <c r="G33" s="1130" t="s">
        <v>491</v>
      </c>
      <c r="H33" s="1131"/>
      <c r="I33" s="1131"/>
      <c r="J33" s="1132"/>
      <c r="K33" s="294" t="s">
        <v>477</v>
      </c>
      <c r="L33" s="294" t="s">
        <v>477</v>
      </c>
      <c r="M33" s="295" t="s">
        <v>477</v>
      </c>
      <c r="N33" s="296" t="s">
        <v>477</v>
      </c>
    </row>
    <row r="34" spans="1:16" ht="27" customHeight="1" x14ac:dyDescent="0.15">
      <c r="A34" s="248"/>
      <c r="B34" s="244"/>
      <c r="C34" s="244"/>
      <c r="D34" s="244"/>
      <c r="E34" s="244"/>
      <c r="F34" s="244"/>
      <c r="G34" s="1130" t="s">
        <v>492</v>
      </c>
      <c r="H34" s="1131"/>
      <c r="I34" s="1131"/>
      <c r="J34" s="1132"/>
      <c r="K34" s="294" t="s">
        <v>477</v>
      </c>
      <c r="L34" s="294" t="s">
        <v>477</v>
      </c>
      <c r="M34" s="295" t="s">
        <v>477</v>
      </c>
      <c r="N34" s="296" t="s">
        <v>477</v>
      </c>
    </row>
    <row r="35" spans="1:16" ht="27" customHeight="1" x14ac:dyDescent="0.15">
      <c r="A35" s="248"/>
      <c r="B35" s="244"/>
      <c r="C35" s="244"/>
      <c r="D35" s="244"/>
      <c r="E35" s="244"/>
      <c r="F35" s="244"/>
      <c r="G35" s="1130" t="s">
        <v>493</v>
      </c>
      <c r="H35" s="1131"/>
      <c r="I35" s="1131"/>
      <c r="J35" s="1132"/>
      <c r="K35" s="294">
        <v>485319</v>
      </c>
      <c r="L35" s="294">
        <v>69991</v>
      </c>
      <c r="M35" s="295">
        <v>19734</v>
      </c>
      <c r="N35" s="296">
        <v>254.7</v>
      </c>
    </row>
    <row r="36" spans="1:16" ht="27" customHeight="1" x14ac:dyDescent="0.15">
      <c r="A36" s="248"/>
      <c r="B36" s="244"/>
      <c r="C36" s="244"/>
      <c r="D36" s="244"/>
      <c r="E36" s="244"/>
      <c r="F36" s="244"/>
      <c r="G36" s="1130" t="s">
        <v>494</v>
      </c>
      <c r="H36" s="1131"/>
      <c r="I36" s="1131"/>
      <c r="J36" s="1132"/>
      <c r="K36" s="294" t="s">
        <v>477</v>
      </c>
      <c r="L36" s="294" t="s">
        <v>477</v>
      </c>
      <c r="M36" s="295">
        <v>4902</v>
      </c>
      <c r="N36" s="296" t="s">
        <v>477</v>
      </c>
    </row>
    <row r="37" spans="1:16" ht="13.5" customHeight="1" x14ac:dyDescent="0.15">
      <c r="A37" s="248"/>
      <c r="B37" s="244"/>
      <c r="C37" s="244"/>
      <c r="D37" s="244"/>
      <c r="E37" s="244"/>
      <c r="F37" s="244"/>
      <c r="G37" s="1130" t="s">
        <v>495</v>
      </c>
      <c r="H37" s="1131"/>
      <c r="I37" s="1131"/>
      <c r="J37" s="1132"/>
      <c r="K37" s="294" t="s">
        <v>477</v>
      </c>
      <c r="L37" s="294" t="s">
        <v>477</v>
      </c>
      <c r="M37" s="295">
        <v>1542</v>
      </c>
      <c r="N37" s="296" t="s">
        <v>477</v>
      </c>
    </row>
    <row r="38" spans="1:16" ht="27" customHeight="1" x14ac:dyDescent="0.15">
      <c r="A38" s="248"/>
      <c r="B38" s="244"/>
      <c r="C38" s="244"/>
      <c r="D38" s="244"/>
      <c r="E38" s="244"/>
      <c r="F38" s="244"/>
      <c r="G38" s="1133" t="s">
        <v>496</v>
      </c>
      <c r="H38" s="1134"/>
      <c r="I38" s="1134"/>
      <c r="J38" s="1135"/>
      <c r="K38" s="297" t="s">
        <v>477</v>
      </c>
      <c r="L38" s="297" t="s">
        <v>477</v>
      </c>
      <c r="M38" s="298">
        <v>13</v>
      </c>
      <c r="N38" s="299" t="s">
        <v>477</v>
      </c>
      <c r="O38" s="293"/>
    </row>
    <row r="39" spans="1:16" x14ac:dyDescent="0.15">
      <c r="A39" s="248"/>
      <c r="B39" s="244"/>
      <c r="C39" s="244"/>
      <c r="D39" s="244"/>
      <c r="E39" s="244"/>
      <c r="F39" s="244"/>
      <c r="G39" s="1133" t="s">
        <v>497</v>
      </c>
      <c r="H39" s="1134"/>
      <c r="I39" s="1134"/>
      <c r="J39" s="1135"/>
      <c r="K39" s="300">
        <v>-20626</v>
      </c>
      <c r="L39" s="300">
        <v>-2975</v>
      </c>
      <c r="M39" s="301">
        <v>-2613</v>
      </c>
      <c r="N39" s="302">
        <v>13.9</v>
      </c>
      <c r="O39" s="293"/>
    </row>
    <row r="40" spans="1:16" ht="27" customHeight="1" x14ac:dyDescent="0.15">
      <c r="A40" s="248"/>
      <c r="B40" s="244"/>
      <c r="C40" s="244"/>
      <c r="D40" s="244"/>
      <c r="E40" s="244"/>
      <c r="F40" s="244"/>
      <c r="G40" s="1130" t="s">
        <v>498</v>
      </c>
      <c r="H40" s="1131"/>
      <c r="I40" s="1131"/>
      <c r="J40" s="1132"/>
      <c r="K40" s="300">
        <v>-1014012</v>
      </c>
      <c r="L40" s="300">
        <v>-146238</v>
      </c>
      <c r="M40" s="301">
        <v>-64897</v>
      </c>
      <c r="N40" s="302">
        <v>125.3</v>
      </c>
      <c r="O40" s="293"/>
    </row>
    <row r="41" spans="1:16" x14ac:dyDescent="0.15">
      <c r="A41" s="248"/>
      <c r="B41" s="244"/>
      <c r="C41" s="244"/>
      <c r="D41" s="244"/>
      <c r="E41" s="244"/>
      <c r="F41" s="244"/>
      <c r="G41" s="1136" t="s">
        <v>280</v>
      </c>
      <c r="H41" s="1137"/>
      <c r="I41" s="1137"/>
      <c r="J41" s="1138"/>
      <c r="K41" s="294">
        <v>453133</v>
      </c>
      <c r="L41" s="300">
        <v>65349</v>
      </c>
      <c r="M41" s="301">
        <v>28065</v>
      </c>
      <c r="N41" s="302">
        <v>132.80000000000001</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25" t="s">
        <v>468</v>
      </c>
      <c r="J49" s="1127" t="s">
        <v>502</v>
      </c>
      <c r="K49" s="1128"/>
      <c r="L49" s="1128"/>
      <c r="M49" s="1128"/>
      <c r="N49" s="1129"/>
    </row>
    <row r="50" spans="1:14" x14ac:dyDescent="0.15">
      <c r="A50" s="248"/>
      <c r="B50" s="244"/>
      <c r="C50" s="244"/>
      <c r="D50" s="244"/>
      <c r="E50" s="244"/>
      <c r="F50" s="244"/>
      <c r="G50" s="312"/>
      <c r="H50" s="313"/>
      <c r="I50" s="1126"/>
      <c r="J50" s="314" t="s">
        <v>503</v>
      </c>
      <c r="K50" s="315" t="s">
        <v>504</v>
      </c>
      <c r="L50" s="316" t="s">
        <v>505</v>
      </c>
      <c r="M50" s="317" t="s">
        <v>506</v>
      </c>
      <c r="N50" s="318" t="s">
        <v>507</v>
      </c>
    </row>
    <row r="51" spans="1:14" x14ac:dyDescent="0.15">
      <c r="A51" s="248"/>
      <c r="B51" s="244"/>
      <c r="C51" s="244"/>
      <c r="D51" s="244"/>
      <c r="E51" s="244"/>
      <c r="F51" s="244"/>
      <c r="G51" s="310" t="s">
        <v>508</v>
      </c>
      <c r="H51" s="311"/>
      <c r="I51" s="319">
        <v>1069676</v>
      </c>
      <c r="J51" s="320">
        <v>141773</v>
      </c>
      <c r="K51" s="321">
        <v>-17.8</v>
      </c>
      <c r="L51" s="322">
        <v>121932</v>
      </c>
      <c r="M51" s="323">
        <v>11.6</v>
      </c>
      <c r="N51" s="324">
        <v>-29.4</v>
      </c>
    </row>
    <row r="52" spans="1:14" x14ac:dyDescent="0.15">
      <c r="A52" s="248"/>
      <c r="B52" s="244"/>
      <c r="C52" s="244"/>
      <c r="D52" s="244"/>
      <c r="E52" s="244"/>
      <c r="F52" s="244"/>
      <c r="G52" s="325"/>
      <c r="H52" s="326" t="s">
        <v>509</v>
      </c>
      <c r="I52" s="327">
        <v>532971</v>
      </c>
      <c r="J52" s="328">
        <v>70639</v>
      </c>
      <c r="K52" s="329">
        <v>-30.1</v>
      </c>
      <c r="L52" s="330">
        <v>68430</v>
      </c>
      <c r="M52" s="331">
        <v>7</v>
      </c>
      <c r="N52" s="332">
        <v>-37.1</v>
      </c>
    </row>
    <row r="53" spans="1:14" x14ac:dyDescent="0.15">
      <c r="A53" s="248"/>
      <c r="B53" s="244"/>
      <c r="C53" s="244"/>
      <c r="D53" s="244"/>
      <c r="E53" s="244"/>
      <c r="F53" s="244"/>
      <c r="G53" s="310" t="s">
        <v>510</v>
      </c>
      <c r="H53" s="311"/>
      <c r="I53" s="319">
        <v>677874</v>
      </c>
      <c r="J53" s="320">
        <v>91667</v>
      </c>
      <c r="K53" s="321">
        <v>-35.299999999999997</v>
      </c>
      <c r="L53" s="322">
        <v>92021</v>
      </c>
      <c r="M53" s="323">
        <v>-24.5</v>
      </c>
      <c r="N53" s="324">
        <v>-10.8</v>
      </c>
    </row>
    <row r="54" spans="1:14" x14ac:dyDescent="0.15">
      <c r="A54" s="248"/>
      <c r="B54" s="244"/>
      <c r="C54" s="244"/>
      <c r="D54" s="244"/>
      <c r="E54" s="244"/>
      <c r="F54" s="244"/>
      <c r="G54" s="325"/>
      <c r="H54" s="326" t="s">
        <v>509</v>
      </c>
      <c r="I54" s="327">
        <v>310316</v>
      </c>
      <c r="J54" s="328">
        <v>41963</v>
      </c>
      <c r="K54" s="329">
        <v>-40.6</v>
      </c>
      <c r="L54" s="330">
        <v>52579</v>
      </c>
      <c r="M54" s="331">
        <v>-23.2</v>
      </c>
      <c r="N54" s="332">
        <v>-17.399999999999999</v>
      </c>
    </row>
    <row r="55" spans="1:14" x14ac:dyDescent="0.15">
      <c r="A55" s="248"/>
      <c r="B55" s="244"/>
      <c r="C55" s="244"/>
      <c r="D55" s="244"/>
      <c r="E55" s="244"/>
      <c r="F55" s="244"/>
      <c r="G55" s="310" t="s">
        <v>511</v>
      </c>
      <c r="H55" s="311"/>
      <c r="I55" s="319">
        <v>710381</v>
      </c>
      <c r="J55" s="320">
        <v>98119</v>
      </c>
      <c r="K55" s="321">
        <v>7</v>
      </c>
      <c r="L55" s="322">
        <v>94828</v>
      </c>
      <c r="M55" s="323">
        <v>3.1</v>
      </c>
      <c r="N55" s="324">
        <v>3.9</v>
      </c>
    </row>
    <row r="56" spans="1:14" x14ac:dyDescent="0.15">
      <c r="A56" s="248"/>
      <c r="B56" s="244"/>
      <c r="C56" s="244"/>
      <c r="D56" s="244"/>
      <c r="E56" s="244"/>
      <c r="F56" s="244"/>
      <c r="G56" s="325"/>
      <c r="H56" s="326" t="s">
        <v>509</v>
      </c>
      <c r="I56" s="327">
        <v>404880</v>
      </c>
      <c r="J56" s="328">
        <v>55923</v>
      </c>
      <c r="K56" s="329">
        <v>33.299999999999997</v>
      </c>
      <c r="L56" s="330">
        <v>55133</v>
      </c>
      <c r="M56" s="331">
        <v>4.9000000000000004</v>
      </c>
      <c r="N56" s="332">
        <v>28.4</v>
      </c>
    </row>
    <row r="57" spans="1:14" x14ac:dyDescent="0.15">
      <c r="A57" s="248"/>
      <c r="B57" s="244"/>
      <c r="C57" s="244"/>
      <c r="D57" s="244"/>
      <c r="E57" s="244"/>
      <c r="F57" s="244"/>
      <c r="G57" s="310" t="s">
        <v>512</v>
      </c>
      <c r="H57" s="311"/>
      <c r="I57" s="319">
        <v>1089205</v>
      </c>
      <c r="J57" s="320">
        <v>152978</v>
      </c>
      <c r="K57" s="321">
        <v>55.9</v>
      </c>
      <c r="L57" s="322">
        <v>119674</v>
      </c>
      <c r="M57" s="323">
        <v>26.2</v>
      </c>
      <c r="N57" s="324">
        <v>29.7</v>
      </c>
    </row>
    <row r="58" spans="1:14" x14ac:dyDescent="0.15">
      <c r="A58" s="248"/>
      <c r="B58" s="244"/>
      <c r="C58" s="244"/>
      <c r="D58" s="244"/>
      <c r="E58" s="244"/>
      <c r="F58" s="244"/>
      <c r="G58" s="325"/>
      <c r="H58" s="326" t="s">
        <v>509</v>
      </c>
      <c r="I58" s="327">
        <v>628879</v>
      </c>
      <c r="J58" s="328">
        <v>88326</v>
      </c>
      <c r="K58" s="329">
        <v>57.9</v>
      </c>
      <c r="L58" s="330">
        <v>57803</v>
      </c>
      <c r="M58" s="331">
        <v>4.8</v>
      </c>
      <c r="N58" s="332">
        <v>53.1</v>
      </c>
    </row>
    <row r="59" spans="1:14" x14ac:dyDescent="0.15">
      <c r="A59" s="248"/>
      <c r="B59" s="244"/>
      <c r="C59" s="244"/>
      <c r="D59" s="244"/>
      <c r="E59" s="244"/>
      <c r="F59" s="244"/>
      <c r="G59" s="310" t="s">
        <v>513</v>
      </c>
      <c r="H59" s="311"/>
      <c r="I59" s="319">
        <v>1411058</v>
      </c>
      <c r="J59" s="320">
        <v>203498</v>
      </c>
      <c r="K59" s="321">
        <v>33</v>
      </c>
      <c r="L59" s="322">
        <v>119685</v>
      </c>
      <c r="M59" s="323">
        <v>0</v>
      </c>
      <c r="N59" s="324">
        <v>33</v>
      </c>
    </row>
    <row r="60" spans="1:14" x14ac:dyDescent="0.15">
      <c r="A60" s="248"/>
      <c r="B60" s="244"/>
      <c r="C60" s="244"/>
      <c r="D60" s="244"/>
      <c r="E60" s="244"/>
      <c r="F60" s="244"/>
      <c r="G60" s="325"/>
      <c r="H60" s="326" t="s">
        <v>509</v>
      </c>
      <c r="I60" s="333">
        <v>756330</v>
      </c>
      <c r="J60" s="328">
        <v>109076</v>
      </c>
      <c r="K60" s="329">
        <v>23.5</v>
      </c>
      <c r="L60" s="330">
        <v>68464</v>
      </c>
      <c r="M60" s="331">
        <v>18.399999999999999</v>
      </c>
      <c r="N60" s="332">
        <v>5.0999999999999996</v>
      </c>
    </row>
    <row r="61" spans="1:14" x14ac:dyDescent="0.15">
      <c r="A61" s="248"/>
      <c r="B61" s="244"/>
      <c r="C61" s="244"/>
      <c r="D61" s="244"/>
      <c r="E61" s="244"/>
      <c r="F61" s="244"/>
      <c r="G61" s="310" t="s">
        <v>514</v>
      </c>
      <c r="H61" s="334"/>
      <c r="I61" s="335">
        <v>991639</v>
      </c>
      <c r="J61" s="336">
        <v>137607</v>
      </c>
      <c r="K61" s="337">
        <v>8.6</v>
      </c>
      <c r="L61" s="338">
        <v>109628</v>
      </c>
      <c r="M61" s="339">
        <v>3.3</v>
      </c>
      <c r="N61" s="324">
        <v>5.3</v>
      </c>
    </row>
    <row r="62" spans="1:14" x14ac:dyDescent="0.15">
      <c r="A62" s="248"/>
      <c r="B62" s="244"/>
      <c r="C62" s="244"/>
      <c r="D62" s="244"/>
      <c r="E62" s="244"/>
      <c r="F62" s="244"/>
      <c r="G62" s="325"/>
      <c r="H62" s="326" t="s">
        <v>509</v>
      </c>
      <c r="I62" s="327">
        <v>526675</v>
      </c>
      <c r="J62" s="328">
        <v>73185</v>
      </c>
      <c r="K62" s="329">
        <v>8.8000000000000007</v>
      </c>
      <c r="L62" s="330">
        <v>60482</v>
      </c>
      <c r="M62" s="331">
        <v>2.4</v>
      </c>
      <c r="N62" s="332">
        <v>6.4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19.809999999999999</v>
      </c>
      <c r="G47" s="12">
        <v>28.25</v>
      </c>
      <c r="H47" s="12">
        <v>37.01</v>
      </c>
      <c r="I47" s="12">
        <v>43.4</v>
      </c>
      <c r="J47" s="13">
        <v>48.29</v>
      </c>
    </row>
    <row r="48" spans="2:10" ht="57.75" customHeight="1" x14ac:dyDescent="0.15">
      <c r="B48" s="14"/>
      <c r="C48" s="1141" t="s">
        <v>4</v>
      </c>
      <c r="D48" s="1141"/>
      <c r="E48" s="1142"/>
      <c r="F48" s="15">
        <v>6.64</v>
      </c>
      <c r="G48" s="16">
        <v>8.14</v>
      </c>
      <c r="H48" s="16">
        <v>5.98</v>
      </c>
      <c r="I48" s="16">
        <v>7.02</v>
      </c>
      <c r="J48" s="17">
        <v>9.75</v>
      </c>
    </row>
    <row r="49" spans="2:10" ht="57.75" customHeight="1" thickBot="1" x14ac:dyDescent="0.2">
      <c r="B49" s="18"/>
      <c r="C49" s="1143" t="s">
        <v>5</v>
      </c>
      <c r="D49" s="1143"/>
      <c r="E49" s="1144"/>
      <c r="F49" s="19">
        <v>12.16</v>
      </c>
      <c r="G49" s="20">
        <v>8.57</v>
      </c>
      <c r="H49" s="20">
        <v>7.49</v>
      </c>
      <c r="I49" s="20">
        <v>7.03</v>
      </c>
      <c r="J49" s="21">
        <v>6.14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521</v>
      </c>
      <c r="D34" s="1151"/>
      <c r="E34" s="1152"/>
      <c r="F34" s="32">
        <v>15.83</v>
      </c>
      <c r="G34" s="33">
        <v>16.7</v>
      </c>
      <c r="H34" s="33">
        <v>16.399999999999999</v>
      </c>
      <c r="I34" s="33">
        <v>15.4</v>
      </c>
      <c r="J34" s="34">
        <v>14.29</v>
      </c>
      <c r="K34" s="22"/>
      <c r="L34" s="22"/>
      <c r="M34" s="22"/>
      <c r="N34" s="22"/>
      <c r="O34" s="22"/>
      <c r="P34" s="22"/>
    </row>
    <row r="35" spans="1:16" ht="39" customHeight="1" x14ac:dyDescent="0.15">
      <c r="A35" s="22"/>
      <c r="B35" s="35"/>
      <c r="C35" s="1145" t="s">
        <v>522</v>
      </c>
      <c r="D35" s="1146"/>
      <c r="E35" s="1147"/>
      <c r="F35" s="36">
        <v>6.63</v>
      </c>
      <c r="G35" s="37">
        <v>8.14</v>
      </c>
      <c r="H35" s="37">
        <v>5.97</v>
      </c>
      <c r="I35" s="37">
        <v>7.02</v>
      </c>
      <c r="J35" s="38">
        <v>9.75</v>
      </c>
      <c r="K35" s="22"/>
      <c r="L35" s="22"/>
      <c r="M35" s="22"/>
      <c r="N35" s="22"/>
      <c r="O35" s="22"/>
      <c r="P35" s="22"/>
    </row>
    <row r="36" spans="1:16" ht="39" customHeight="1" x14ac:dyDescent="0.15">
      <c r="A36" s="22"/>
      <c r="B36" s="35"/>
      <c r="C36" s="1145" t="s">
        <v>523</v>
      </c>
      <c r="D36" s="1146"/>
      <c r="E36" s="1147"/>
      <c r="F36" s="36">
        <v>0.55000000000000004</v>
      </c>
      <c r="G36" s="37">
        <v>0.79</v>
      </c>
      <c r="H36" s="37">
        <v>0.89</v>
      </c>
      <c r="I36" s="37">
        <v>0.93</v>
      </c>
      <c r="J36" s="38">
        <v>0.78</v>
      </c>
      <c r="K36" s="22"/>
      <c r="L36" s="22"/>
      <c r="M36" s="22"/>
      <c r="N36" s="22"/>
      <c r="O36" s="22"/>
      <c r="P36" s="22"/>
    </row>
    <row r="37" spans="1:16" ht="39" customHeight="1" x14ac:dyDescent="0.15">
      <c r="A37" s="22"/>
      <c r="B37" s="35"/>
      <c r="C37" s="1145" t="s">
        <v>524</v>
      </c>
      <c r="D37" s="1146"/>
      <c r="E37" s="1147"/>
      <c r="F37" s="36">
        <v>7.0000000000000007E-2</v>
      </c>
      <c r="G37" s="37">
        <v>0.47</v>
      </c>
      <c r="H37" s="37">
        <v>0.08</v>
      </c>
      <c r="I37" s="37">
        <v>0.08</v>
      </c>
      <c r="J37" s="38">
        <v>0.15</v>
      </c>
      <c r="K37" s="22"/>
      <c r="L37" s="22"/>
      <c r="M37" s="22"/>
      <c r="N37" s="22"/>
      <c r="O37" s="22"/>
      <c r="P37" s="22"/>
    </row>
    <row r="38" spans="1:16" ht="39" customHeight="1" x14ac:dyDescent="0.15">
      <c r="A38" s="22"/>
      <c r="B38" s="35"/>
      <c r="C38" s="1145" t="s">
        <v>525</v>
      </c>
      <c r="D38" s="1146"/>
      <c r="E38" s="1147"/>
      <c r="F38" s="36">
        <v>0.04</v>
      </c>
      <c r="G38" s="37">
        <v>0.03</v>
      </c>
      <c r="H38" s="37">
        <v>0.1</v>
      </c>
      <c r="I38" s="37">
        <v>0.09</v>
      </c>
      <c r="J38" s="38">
        <v>0.14000000000000001</v>
      </c>
      <c r="K38" s="22"/>
      <c r="L38" s="22"/>
      <c r="M38" s="22"/>
      <c r="N38" s="22"/>
      <c r="O38" s="22"/>
      <c r="P38" s="22"/>
    </row>
    <row r="39" spans="1:16" ht="39" customHeight="1" x14ac:dyDescent="0.15">
      <c r="A39" s="22"/>
      <c r="B39" s="35"/>
      <c r="C39" s="1145" t="s">
        <v>526</v>
      </c>
      <c r="D39" s="1146"/>
      <c r="E39" s="1147"/>
      <c r="F39" s="36">
        <v>0</v>
      </c>
      <c r="G39" s="37">
        <v>0.31</v>
      </c>
      <c r="H39" s="37">
        <v>0.19</v>
      </c>
      <c r="I39" s="37">
        <v>0.26</v>
      </c>
      <c r="J39" s="38">
        <v>0.13</v>
      </c>
      <c r="K39" s="22"/>
      <c r="L39" s="22"/>
      <c r="M39" s="22"/>
      <c r="N39" s="22"/>
      <c r="O39" s="22"/>
      <c r="P39" s="22"/>
    </row>
    <row r="40" spans="1:16" ht="39" customHeight="1" x14ac:dyDescent="0.15">
      <c r="A40" s="22"/>
      <c r="B40" s="35"/>
      <c r="C40" s="1145" t="s">
        <v>527</v>
      </c>
      <c r="D40" s="1146"/>
      <c r="E40" s="1147"/>
      <c r="F40" s="36">
        <v>0.05</v>
      </c>
      <c r="G40" s="37">
        <v>0.06</v>
      </c>
      <c r="H40" s="37">
        <v>7.0000000000000007E-2</v>
      </c>
      <c r="I40" s="37">
        <v>7.0000000000000007E-2</v>
      </c>
      <c r="J40" s="38">
        <v>0.08</v>
      </c>
      <c r="K40" s="22"/>
      <c r="L40" s="22"/>
      <c r="M40" s="22"/>
      <c r="N40" s="22"/>
      <c r="O40" s="22"/>
      <c r="P40" s="22"/>
    </row>
    <row r="41" spans="1:16" ht="39" customHeight="1" x14ac:dyDescent="0.15">
      <c r="A41" s="22"/>
      <c r="B41" s="35"/>
      <c r="C41" s="1145" t="s">
        <v>528</v>
      </c>
      <c r="D41" s="1146"/>
      <c r="E41" s="1147"/>
      <c r="F41" s="36">
        <v>0.06</v>
      </c>
      <c r="G41" s="37">
        <v>0.11</v>
      </c>
      <c r="H41" s="37">
        <v>0.05</v>
      </c>
      <c r="I41" s="37">
        <v>0.08</v>
      </c>
      <c r="J41" s="38">
        <v>0.05</v>
      </c>
      <c r="K41" s="22"/>
      <c r="L41" s="22"/>
      <c r="M41" s="22"/>
      <c r="N41" s="22"/>
      <c r="O41" s="22"/>
      <c r="P41" s="22"/>
    </row>
    <row r="42" spans="1:16" ht="39" customHeight="1" x14ac:dyDescent="0.15">
      <c r="A42" s="22"/>
      <c r="B42" s="39"/>
      <c r="C42" s="1145" t="s">
        <v>529</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530</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1272</v>
      </c>
      <c r="L45" s="60">
        <v>1193</v>
      </c>
      <c r="M45" s="60">
        <v>1147</v>
      </c>
      <c r="N45" s="60">
        <v>1067</v>
      </c>
      <c r="O45" s="61">
        <v>1002</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15</v>
      </c>
      <c r="F48" s="1155"/>
      <c r="G48" s="1155"/>
      <c r="H48" s="1155"/>
      <c r="I48" s="1155"/>
      <c r="J48" s="1156"/>
      <c r="K48" s="63">
        <v>424</v>
      </c>
      <c r="L48" s="64">
        <v>472</v>
      </c>
      <c r="M48" s="64">
        <v>476</v>
      </c>
      <c r="N48" s="64">
        <v>483</v>
      </c>
      <c r="O48" s="65">
        <v>485</v>
      </c>
      <c r="P48" s="48"/>
      <c r="Q48" s="48"/>
      <c r="R48" s="48"/>
      <c r="S48" s="48"/>
      <c r="T48" s="48"/>
      <c r="U48" s="48"/>
    </row>
    <row r="49" spans="1:21" ht="30.75" customHeight="1" x14ac:dyDescent="0.15">
      <c r="A49" s="48"/>
      <c r="B49" s="1163"/>
      <c r="C49" s="1164"/>
      <c r="D49" s="62"/>
      <c r="E49" s="1155" t="s">
        <v>16</v>
      </c>
      <c r="F49" s="1155"/>
      <c r="G49" s="1155"/>
      <c r="H49" s="1155"/>
      <c r="I49" s="1155"/>
      <c r="J49" s="1156"/>
      <c r="K49" s="63">
        <v>106</v>
      </c>
      <c r="L49" s="64" t="s">
        <v>477</v>
      </c>
      <c r="M49" s="64" t="s">
        <v>477</v>
      </c>
      <c r="N49" s="64" t="s">
        <v>477</v>
      </c>
      <c r="O49" s="65" t="s">
        <v>477</v>
      </c>
      <c r="P49" s="48"/>
      <c r="Q49" s="48"/>
      <c r="R49" s="48"/>
      <c r="S49" s="48"/>
      <c r="T49" s="48"/>
      <c r="U49" s="48"/>
    </row>
    <row r="50" spans="1:21" ht="30.75" customHeight="1" x14ac:dyDescent="0.15">
      <c r="A50" s="48"/>
      <c r="B50" s="1163"/>
      <c r="C50" s="1164"/>
      <c r="D50" s="62"/>
      <c r="E50" s="1155" t="s">
        <v>17</v>
      </c>
      <c r="F50" s="1155"/>
      <c r="G50" s="1155"/>
      <c r="H50" s="1155"/>
      <c r="I50" s="1155"/>
      <c r="J50" s="1156"/>
      <c r="K50" s="63">
        <v>7</v>
      </c>
      <c r="L50" s="64">
        <v>4</v>
      </c>
      <c r="M50" s="64" t="s">
        <v>477</v>
      </c>
      <c r="N50" s="64" t="s">
        <v>477</v>
      </c>
      <c r="O50" s="65" t="s">
        <v>477</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t="s">
        <v>477</v>
      </c>
      <c r="M51" s="64" t="s">
        <v>477</v>
      </c>
      <c r="N51" s="64" t="s">
        <v>477</v>
      </c>
      <c r="O51" s="65" t="s">
        <v>477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1223</v>
      </c>
      <c r="L52" s="64">
        <v>1131</v>
      </c>
      <c r="M52" s="64">
        <v>1120</v>
      </c>
      <c r="N52" s="64">
        <v>1080</v>
      </c>
      <c r="O52" s="65">
        <v>1035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586</v>
      </c>
      <c r="L53" s="69">
        <v>538</v>
      </c>
      <c r="M53" s="69">
        <v>503</v>
      </c>
      <c r="N53" s="69">
        <v>470</v>
      </c>
      <c r="O53" s="70">
        <v>452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69" t="s">
        <v>24</v>
      </c>
      <c r="C41" s="1170"/>
      <c r="D41" s="81"/>
      <c r="E41" s="1175" t="s">
        <v>25</v>
      </c>
      <c r="F41" s="1175"/>
      <c r="G41" s="1175"/>
      <c r="H41" s="1176"/>
      <c r="I41" s="82">
        <v>10470</v>
      </c>
      <c r="J41" s="83">
        <v>10020</v>
      </c>
      <c r="K41" s="83">
        <v>9729</v>
      </c>
      <c r="L41" s="83">
        <v>9809</v>
      </c>
      <c r="M41" s="84">
        <v>10370</v>
      </c>
    </row>
    <row r="42" spans="2:13" ht="27.75" customHeight="1" x14ac:dyDescent="0.15">
      <c r="B42" s="1171"/>
      <c r="C42" s="1172"/>
      <c r="D42" s="85"/>
      <c r="E42" s="1177" t="s">
        <v>26</v>
      </c>
      <c r="F42" s="1177"/>
      <c r="G42" s="1177"/>
      <c r="H42" s="1178"/>
      <c r="I42" s="86">
        <v>334</v>
      </c>
      <c r="J42" s="87">
        <v>117</v>
      </c>
      <c r="K42" s="87">
        <v>171</v>
      </c>
      <c r="L42" s="87">
        <v>151</v>
      </c>
      <c r="M42" s="88">
        <v>131</v>
      </c>
    </row>
    <row r="43" spans="2:13" ht="27.75" customHeight="1" x14ac:dyDescent="0.15">
      <c r="B43" s="1171"/>
      <c r="C43" s="1172"/>
      <c r="D43" s="85"/>
      <c r="E43" s="1177" t="s">
        <v>27</v>
      </c>
      <c r="F43" s="1177"/>
      <c r="G43" s="1177"/>
      <c r="H43" s="1178"/>
      <c r="I43" s="86">
        <v>4817</v>
      </c>
      <c r="J43" s="87">
        <v>4692</v>
      </c>
      <c r="K43" s="87">
        <v>4378</v>
      </c>
      <c r="L43" s="87">
        <v>4086</v>
      </c>
      <c r="M43" s="88">
        <v>4255</v>
      </c>
    </row>
    <row r="44" spans="2:13" ht="27.75" customHeight="1" x14ac:dyDescent="0.15">
      <c r="B44" s="1171"/>
      <c r="C44" s="1172"/>
      <c r="D44" s="85"/>
      <c r="E44" s="1177" t="s">
        <v>28</v>
      </c>
      <c r="F44" s="1177"/>
      <c r="G44" s="1177"/>
      <c r="H44" s="1178"/>
      <c r="I44" s="86" t="s">
        <v>477</v>
      </c>
      <c r="J44" s="87" t="s">
        <v>477</v>
      </c>
      <c r="K44" s="87" t="s">
        <v>477</v>
      </c>
      <c r="L44" s="87" t="s">
        <v>477</v>
      </c>
      <c r="M44" s="88" t="s">
        <v>477</v>
      </c>
    </row>
    <row r="45" spans="2:13" ht="27.75" customHeight="1" x14ac:dyDescent="0.15">
      <c r="B45" s="1171"/>
      <c r="C45" s="1172"/>
      <c r="D45" s="85"/>
      <c r="E45" s="1177" t="s">
        <v>29</v>
      </c>
      <c r="F45" s="1177"/>
      <c r="G45" s="1177"/>
      <c r="H45" s="1178"/>
      <c r="I45" s="86">
        <v>1342</v>
      </c>
      <c r="J45" s="87">
        <v>1334</v>
      </c>
      <c r="K45" s="87">
        <v>1332</v>
      </c>
      <c r="L45" s="87">
        <v>1181</v>
      </c>
      <c r="M45" s="88">
        <v>1238</v>
      </c>
    </row>
    <row r="46" spans="2:13" ht="27.75" customHeight="1" x14ac:dyDescent="0.15">
      <c r="B46" s="1171"/>
      <c r="C46" s="1172"/>
      <c r="D46" s="85"/>
      <c r="E46" s="1177" t="s">
        <v>30</v>
      </c>
      <c r="F46" s="1177"/>
      <c r="G46" s="1177"/>
      <c r="H46" s="1178"/>
      <c r="I46" s="86" t="s">
        <v>477</v>
      </c>
      <c r="J46" s="87" t="s">
        <v>477</v>
      </c>
      <c r="K46" s="87" t="s">
        <v>477</v>
      </c>
      <c r="L46" s="87" t="s">
        <v>477</v>
      </c>
      <c r="M46" s="88" t="s">
        <v>477</v>
      </c>
    </row>
    <row r="47" spans="2:13" ht="27.75" customHeight="1" x14ac:dyDescent="0.15">
      <c r="B47" s="1171"/>
      <c r="C47" s="1172"/>
      <c r="D47" s="85"/>
      <c r="E47" s="1177" t="s">
        <v>31</v>
      </c>
      <c r="F47" s="1177"/>
      <c r="G47" s="1177"/>
      <c r="H47" s="1178"/>
      <c r="I47" s="86" t="s">
        <v>477</v>
      </c>
      <c r="J47" s="87" t="s">
        <v>477</v>
      </c>
      <c r="K47" s="87" t="s">
        <v>477</v>
      </c>
      <c r="L47" s="87" t="s">
        <v>477</v>
      </c>
      <c r="M47" s="88" t="s">
        <v>477</v>
      </c>
    </row>
    <row r="48" spans="2:13" ht="27.75" customHeight="1" x14ac:dyDescent="0.15">
      <c r="B48" s="1173"/>
      <c r="C48" s="1174"/>
      <c r="D48" s="85"/>
      <c r="E48" s="1177" t="s">
        <v>32</v>
      </c>
      <c r="F48" s="1177"/>
      <c r="G48" s="1177"/>
      <c r="H48" s="1178"/>
      <c r="I48" s="86" t="s">
        <v>477</v>
      </c>
      <c r="J48" s="87" t="s">
        <v>477</v>
      </c>
      <c r="K48" s="87" t="s">
        <v>477</v>
      </c>
      <c r="L48" s="87" t="s">
        <v>477</v>
      </c>
      <c r="M48" s="88" t="s">
        <v>477</v>
      </c>
    </row>
    <row r="49" spans="2:13" ht="27.75" customHeight="1" x14ac:dyDescent="0.15">
      <c r="B49" s="1179" t="s">
        <v>33</v>
      </c>
      <c r="C49" s="1180"/>
      <c r="D49" s="89"/>
      <c r="E49" s="1177" t="s">
        <v>34</v>
      </c>
      <c r="F49" s="1177"/>
      <c r="G49" s="1177"/>
      <c r="H49" s="1178"/>
      <c r="I49" s="86">
        <v>1892</v>
      </c>
      <c r="J49" s="87">
        <v>2369</v>
      </c>
      <c r="K49" s="87">
        <v>2864</v>
      </c>
      <c r="L49" s="87">
        <v>3362</v>
      </c>
      <c r="M49" s="88">
        <v>3546</v>
      </c>
    </row>
    <row r="50" spans="2:13" ht="27.75" customHeight="1" x14ac:dyDescent="0.15">
      <c r="B50" s="1171"/>
      <c r="C50" s="1172"/>
      <c r="D50" s="85"/>
      <c r="E50" s="1177" t="s">
        <v>35</v>
      </c>
      <c r="F50" s="1177"/>
      <c r="G50" s="1177"/>
      <c r="H50" s="1178"/>
      <c r="I50" s="86">
        <v>150</v>
      </c>
      <c r="J50" s="87">
        <v>126</v>
      </c>
      <c r="K50" s="87">
        <v>104</v>
      </c>
      <c r="L50" s="87">
        <v>84</v>
      </c>
      <c r="M50" s="88">
        <v>64</v>
      </c>
    </row>
    <row r="51" spans="2:13" ht="27.75" customHeight="1" x14ac:dyDescent="0.15">
      <c r="B51" s="1173"/>
      <c r="C51" s="1174"/>
      <c r="D51" s="85"/>
      <c r="E51" s="1177" t="s">
        <v>36</v>
      </c>
      <c r="F51" s="1177"/>
      <c r="G51" s="1177"/>
      <c r="H51" s="1178"/>
      <c r="I51" s="86">
        <v>8939</v>
      </c>
      <c r="J51" s="87">
        <v>8849</v>
      </c>
      <c r="K51" s="87">
        <v>8035</v>
      </c>
      <c r="L51" s="87">
        <v>8096</v>
      </c>
      <c r="M51" s="88">
        <v>8589</v>
      </c>
    </row>
    <row r="52" spans="2:13" ht="27.75" customHeight="1" thickBot="1" x14ac:dyDescent="0.2">
      <c r="B52" s="1181" t="s">
        <v>37</v>
      </c>
      <c r="C52" s="1182"/>
      <c r="D52" s="90"/>
      <c r="E52" s="1183" t="s">
        <v>38</v>
      </c>
      <c r="F52" s="1183"/>
      <c r="G52" s="1183"/>
      <c r="H52" s="1184"/>
      <c r="I52" s="91">
        <v>5981</v>
      </c>
      <c r="J52" s="92">
        <v>4818</v>
      </c>
      <c r="K52" s="92">
        <v>4606</v>
      </c>
      <c r="L52" s="92">
        <v>3685</v>
      </c>
      <c r="M52" s="93">
        <v>3795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141773</v>
      </c>
      <c r="E3" s="116"/>
      <c r="F3" s="117">
        <v>121932</v>
      </c>
      <c r="G3" s="118"/>
      <c r="H3" s="119"/>
    </row>
    <row r="4" spans="1:8" x14ac:dyDescent="0.15">
      <c r="A4" s="120"/>
      <c r="B4" s="121"/>
      <c r="C4" s="122"/>
      <c r="D4" s="123">
        <v>70639</v>
      </c>
      <c r="E4" s="124"/>
      <c r="F4" s="125">
        <v>68430</v>
      </c>
      <c r="G4" s="126"/>
      <c r="H4" s="127"/>
    </row>
    <row r="5" spans="1:8" x14ac:dyDescent="0.15">
      <c r="A5" s="108" t="s">
        <v>510</v>
      </c>
      <c r="B5" s="113"/>
      <c r="C5" s="114"/>
      <c r="D5" s="115">
        <v>91667</v>
      </c>
      <c r="E5" s="116"/>
      <c r="F5" s="117">
        <v>92021</v>
      </c>
      <c r="G5" s="118"/>
      <c r="H5" s="119"/>
    </row>
    <row r="6" spans="1:8" x14ac:dyDescent="0.15">
      <c r="A6" s="120"/>
      <c r="B6" s="121"/>
      <c r="C6" s="122"/>
      <c r="D6" s="123">
        <v>41963</v>
      </c>
      <c r="E6" s="124"/>
      <c r="F6" s="125">
        <v>52579</v>
      </c>
      <c r="G6" s="126"/>
      <c r="H6" s="127"/>
    </row>
    <row r="7" spans="1:8" x14ac:dyDescent="0.15">
      <c r="A7" s="108" t="s">
        <v>511</v>
      </c>
      <c r="B7" s="113"/>
      <c r="C7" s="114"/>
      <c r="D7" s="115">
        <v>98119</v>
      </c>
      <c r="E7" s="116"/>
      <c r="F7" s="117">
        <v>94828</v>
      </c>
      <c r="G7" s="118"/>
      <c r="H7" s="119"/>
    </row>
    <row r="8" spans="1:8" x14ac:dyDescent="0.15">
      <c r="A8" s="120"/>
      <c r="B8" s="121"/>
      <c r="C8" s="122"/>
      <c r="D8" s="123">
        <v>55923</v>
      </c>
      <c r="E8" s="124"/>
      <c r="F8" s="125">
        <v>55133</v>
      </c>
      <c r="G8" s="126"/>
      <c r="H8" s="127"/>
    </row>
    <row r="9" spans="1:8" x14ac:dyDescent="0.15">
      <c r="A9" s="108" t="s">
        <v>512</v>
      </c>
      <c r="B9" s="113"/>
      <c r="C9" s="114"/>
      <c r="D9" s="115">
        <v>152978</v>
      </c>
      <c r="E9" s="116"/>
      <c r="F9" s="117">
        <v>119674</v>
      </c>
      <c r="G9" s="118"/>
      <c r="H9" s="119"/>
    </row>
    <row r="10" spans="1:8" x14ac:dyDescent="0.15">
      <c r="A10" s="120"/>
      <c r="B10" s="121"/>
      <c r="C10" s="122"/>
      <c r="D10" s="123">
        <v>88326</v>
      </c>
      <c r="E10" s="124"/>
      <c r="F10" s="125">
        <v>57803</v>
      </c>
      <c r="G10" s="126"/>
      <c r="H10" s="127"/>
    </row>
    <row r="11" spans="1:8" x14ac:dyDescent="0.15">
      <c r="A11" s="108" t="s">
        <v>513</v>
      </c>
      <c r="B11" s="113"/>
      <c r="C11" s="114"/>
      <c r="D11" s="115">
        <v>203498</v>
      </c>
      <c r="E11" s="116"/>
      <c r="F11" s="117">
        <v>119685</v>
      </c>
      <c r="G11" s="118"/>
      <c r="H11" s="119"/>
    </row>
    <row r="12" spans="1:8" x14ac:dyDescent="0.15">
      <c r="A12" s="120"/>
      <c r="B12" s="121"/>
      <c r="C12" s="128"/>
      <c r="D12" s="123">
        <v>109076</v>
      </c>
      <c r="E12" s="124"/>
      <c r="F12" s="125">
        <v>68464</v>
      </c>
      <c r="G12" s="126"/>
      <c r="H12" s="127"/>
    </row>
    <row r="13" spans="1:8" x14ac:dyDescent="0.15">
      <c r="A13" s="108"/>
      <c r="B13" s="113"/>
      <c r="C13" s="129"/>
      <c r="D13" s="130">
        <v>137607</v>
      </c>
      <c r="E13" s="131"/>
      <c r="F13" s="132">
        <v>109628</v>
      </c>
      <c r="G13" s="133"/>
      <c r="H13" s="119"/>
    </row>
    <row r="14" spans="1:8" x14ac:dyDescent="0.15">
      <c r="A14" s="120"/>
      <c r="B14" s="121"/>
      <c r="C14" s="122"/>
      <c r="D14" s="123">
        <v>73185</v>
      </c>
      <c r="E14" s="124"/>
      <c r="F14" s="125">
        <v>60482</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6.64</v>
      </c>
      <c r="C19" s="134">
        <f>ROUND(VALUE(SUBSTITUTE(実質収支比率等に係る経年分析!G$48,"▲","-")),2)</f>
        <v>8.14</v>
      </c>
      <c r="D19" s="134">
        <f>ROUND(VALUE(SUBSTITUTE(実質収支比率等に係る経年分析!H$48,"▲","-")),2)</f>
        <v>5.98</v>
      </c>
      <c r="E19" s="134">
        <f>ROUND(VALUE(SUBSTITUTE(実質収支比率等に係る経年分析!I$48,"▲","-")),2)</f>
        <v>7.02</v>
      </c>
      <c r="F19" s="134">
        <f>ROUND(VALUE(SUBSTITUTE(実質収支比率等に係る経年分析!J$48,"▲","-")),2)</f>
        <v>9.75</v>
      </c>
    </row>
    <row r="20" spans="1:11" x14ac:dyDescent="0.15">
      <c r="A20" s="134" t="s">
        <v>43</v>
      </c>
      <c r="B20" s="134">
        <f>ROUND(VALUE(SUBSTITUTE(実質収支比率等に係る経年分析!F$47,"▲","-")),2)</f>
        <v>19.809999999999999</v>
      </c>
      <c r="C20" s="134">
        <f>ROUND(VALUE(SUBSTITUTE(実質収支比率等に係る経年分析!G$47,"▲","-")),2)</f>
        <v>28.25</v>
      </c>
      <c r="D20" s="134">
        <f>ROUND(VALUE(SUBSTITUTE(実質収支比率等に係る経年分析!H$47,"▲","-")),2)</f>
        <v>37.01</v>
      </c>
      <c r="E20" s="134">
        <f>ROUND(VALUE(SUBSTITUTE(実質収支比率等に係る経年分析!I$47,"▲","-")),2)</f>
        <v>43.4</v>
      </c>
      <c r="F20" s="134">
        <f>ROUND(VALUE(SUBSTITUTE(実質収支比率等に係る経年分析!J$47,"▲","-")),2)</f>
        <v>48.29</v>
      </c>
    </row>
    <row r="21" spans="1:11" x14ac:dyDescent="0.15">
      <c r="A21" s="134" t="s">
        <v>44</v>
      </c>
      <c r="B21" s="134">
        <f>IF(ISNUMBER(VALUE(SUBSTITUTE(実質収支比率等に係る経年分析!F$49,"▲","-"))),ROUND(VALUE(SUBSTITUTE(実質収支比率等に係る経年分析!F$49,"▲","-")),2),NA())</f>
        <v>12.16</v>
      </c>
      <c r="C21" s="134">
        <f>IF(ISNUMBER(VALUE(SUBSTITUTE(実質収支比率等に係る経年分析!G$49,"▲","-"))),ROUND(VALUE(SUBSTITUTE(実質収支比率等に係る経年分析!G$49,"▲","-")),2),NA())</f>
        <v>8.57</v>
      </c>
      <c r="D21" s="134">
        <f>IF(ISNUMBER(VALUE(SUBSTITUTE(実質収支比率等に係る経年分析!H$49,"▲","-"))),ROUND(VALUE(SUBSTITUTE(実質収支比率等に係る経年分析!H$49,"▲","-")),2),NA())</f>
        <v>7.49</v>
      </c>
      <c r="E21" s="134">
        <f>IF(ISNUMBER(VALUE(SUBSTITUTE(実質収支比率等に係る経年分析!I$49,"▲","-"))),ROUND(VALUE(SUBSTITUTE(実質収支比率等に係る経年分析!I$49,"▲","-")),2),NA())</f>
        <v>7.03</v>
      </c>
      <c r="F21" s="134">
        <f>IF(ISNUMBER(VALUE(SUBSTITUTE(実質収支比率等に係る経年分析!J$49,"▲","-"))),ROUND(VALUE(SUBSTITUTE(実質収支比率等に係る経年分析!J$49,"▲","-")),2),NA())</f>
        <v>6.14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x14ac:dyDescent="0.15">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x14ac:dyDescent="0.15">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x14ac:dyDescent="0.15">
      <c r="A33" s="135" t="str">
        <f>IF(連結実質赤字比率に係る赤字・黒字の構成分析!C$37="",NA(),連結実質赤字比率に係る赤字・黒字の構成分析!C$37)</f>
        <v>特定環境保全公共下水道事業特別会計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0.55000000000000004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8.14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9.75</v>
      </c>
    </row>
    <row r="36" spans="1:16" x14ac:dyDescent="0.15">
      <c r="A36" s="135" t="str">
        <f>IF(連結実質赤字比率に係る赤字・黒字の構成分析!C$34="",NA(),連結実質赤字比率に係る赤字・黒字の構成分析!C$34)</f>
        <v>安芸太田町病院事業会計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16.399999999999999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14.29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1223</v>
      </c>
      <c r="E42" s="136"/>
      <c r="F42" s="136"/>
      <c r="G42" s="136">
        <f>'実質公債費比率（分子）の構造'!L$52</f>
        <v>1131</v>
      </c>
      <c r="H42" s="136"/>
      <c r="I42" s="136"/>
      <c r="J42" s="136">
        <f>'実質公債費比率（分子）の構造'!M$52</f>
        <v>1120</v>
      </c>
      <c r="K42" s="136"/>
      <c r="L42" s="136"/>
      <c r="M42" s="136">
        <f>'実質公債費比率（分子）の構造'!N$52</f>
        <v>1080</v>
      </c>
      <c r="N42" s="136"/>
      <c r="O42" s="136"/>
      <c r="P42" s="136">
        <f>'実質公債費比率（分子）の構造'!O$52</f>
        <v>1035</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7</v>
      </c>
      <c r="C44" s="136"/>
      <c r="D44" s="136"/>
      <c r="E44" s="136">
        <f>'実質公債費比率（分子）の構造'!L$50</f>
        <v>4</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106</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424</v>
      </c>
      <c r="C46" s="136"/>
      <c r="D46" s="136"/>
      <c r="E46" s="136">
        <f>'実質公債費比率（分子）の構造'!L$48</f>
        <v>472</v>
      </c>
      <c r="F46" s="136"/>
      <c r="G46" s="136"/>
      <c r="H46" s="136">
        <f>'実質公債費比率（分子）の構造'!M$48</f>
        <v>476</v>
      </c>
      <c r="I46" s="136"/>
      <c r="J46" s="136"/>
      <c r="K46" s="136">
        <f>'実質公債費比率（分子）の構造'!N$48</f>
        <v>483</v>
      </c>
      <c r="L46" s="136"/>
      <c r="M46" s="136"/>
      <c r="N46" s="136">
        <f>'実質公債費比率（分子）の構造'!O$48</f>
        <v>485</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1272</v>
      </c>
      <c r="C49" s="136"/>
      <c r="D49" s="136"/>
      <c r="E49" s="136">
        <f>'実質公債費比率（分子）の構造'!L$45</f>
        <v>1193</v>
      </c>
      <c r="F49" s="136"/>
      <c r="G49" s="136"/>
      <c r="H49" s="136">
        <f>'実質公債費比率（分子）の構造'!M$45</f>
        <v>1147</v>
      </c>
      <c r="I49" s="136"/>
      <c r="J49" s="136"/>
      <c r="K49" s="136">
        <f>'実質公債費比率（分子）の構造'!N$45</f>
        <v>1067</v>
      </c>
      <c r="L49" s="136"/>
      <c r="M49" s="136"/>
      <c r="N49" s="136">
        <f>'実質公債費比率（分子）の構造'!O$45</f>
        <v>1002</v>
      </c>
      <c r="O49" s="136"/>
      <c r="P49" s="136"/>
    </row>
    <row r="50" spans="1:16" x14ac:dyDescent="0.15">
      <c r="A50" s="136" t="s">
        <v>58</v>
      </c>
      <c r="B50" s="136" t="e">
        <f>NA()</f>
        <v>#N/A</v>
      </c>
      <c r="C50" s="136">
        <f>IF(ISNUMBER('実質公債費比率（分子）の構造'!K$53),'実質公債費比率（分子）の構造'!K$53,NA())</f>
        <v>586</v>
      </c>
      <c r="D50" s="136" t="e">
        <f>NA()</f>
        <v>#N/A</v>
      </c>
      <c r="E50" s="136" t="e">
        <f>NA()</f>
        <v>#N/A</v>
      </c>
      <c r="F50" s="136">
        <f>IF(ISNUMBER('実質公債費比率（分子）の構造'!L$53),'実質公債費比率（分子）の構造'!L$53,NA())</f>
        <v>538</v>
      </c>
      <c r="G50" s="136" t="e">
        <f>NA()</f>
        <v>#N/A</v>
      </c>
      <c r="H50" s="136" t="e">
        <f>NA()</f>
        <v>#N/A</v>
      </c>
      <c r="I50" s="136">
        <f>IF(ISNUMBER('実質公債費比率（分子）の構造'!M$53),'実質公債費比率（分子）の構造'!M$53,NA())</f>
        <v>503</v>
      </c>
      <c r="J50" s="136" t="e">
        <f>NA()</f>
        <v>#N/A</v>
      </c>
      <c r="K50" s="136" t="e">
        <f>NA()</f>
        <v>#N/A</v>
      </c>
      <c r="L50" s="136">
        <f>IF(ISNUMBER('実質公債費比率（分子）の構造'!N$53),'実質公債費比率（分子）の構造'!N$53,NA())</f>
        <v>470</v>
      </c>
      <c r="M50" s="136" t="e">
        <f>NA()</f>
        <v>#N/A</v>
      </c>
      <c r="N50" s="136" t="e">
        <f>NA()</f>
        <v>#N/A</v>
      </c>
      <c r="O50" s="136">
        <f>IF(ISNUMBER('実質公債費比率（分子）の構造'!O$53),'実質公債費比率（分子）の構造'!O$53,NA())</f>
        <v>452</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8939</v>
      </c>
      <c r="E56" s="135"/>
      <c r="F56" s="135"/>
      <c r="G56" s="135">
        <f>'将来負担比率（分子）の構造'!J$51</f>
        <v>8849</v>
      </c>
      <c r="H56" s="135"/>
      <c r="I56" s="135"/>
      <c r="J56" s="135">
        <f>'将来負担比率（分子）の構造'!K$51</f>
        <v>8035</v>
      </c>
      <c r="K56" s="135"/>
      <c r="L56" s="135"/>
      <c r="M56" s="135">
        <f>'将来負担比率（分子）の構造'!L$51</f>
        <v>8096</v>
      </c>
      <c r="N56" s="135"/>
      <c r="O56" s="135"/>
      <c r="P56" s="135">
        <f>'将来負担比率（分子）の構造'!M$51</f>
        <v>8589</v>
      </c>
    </row>
    <row r="57" spans="1:16" x14ac:dyDescent="0.15">
      <c r="A57" s="135" t="s">
        <v>35</v>
      </c>
      <c r="B57" s="135"/>
      <c r="C57" s="135"/>
      <c r="D57" s="135">
        <f>'将来負担比率（分子）の構造'!I$50</f>
        <v>150</v>
      </c>
      <c r="E57" s="135"/>
      <c r="F57" s="135"/>
      <c r="G57" s="135">
        <f>'将来負担比率（分子）の構造'!J$50</f>
        <v>126</v>
      </c>
      <c r="H57" s="135"/>
      <c r="I57" s="135"/>
      <c r="J57" s="135">
        <f>'将来負担比率（分子）の構造'!K$50</f>
        <v>104</v>
      </c>
      <c r="K57" s="135"/>
      <c r="L57" s="135"/>
      <c r="M57" s="135">
        <f>'将来負担比率（分子）の構造'!L$50</f>
        <v>84</v>
      </c>
      <c r="N57" s="135"/>
      <c r="O57" s="135"/>
      <c r="P57" s="135">
        <f>'将来負担比率（分子）の構造'!M$50</f>
        <v>64</v>
      </c>
    </row>
    <row r="58" spans="1:16" x14ac:dyDescent="0.15">
      <c r="A58" s="135" t="s">
        <v>34</v>
      </c>
      <c r="B58" s="135"/>
      <c r="C58" s="135"/>
      <c r="D58" s="135">
        <f>'将来負担比率（分子）の構造'!I$49</f>
        <v>1892</v>
      </c>
      <c r="E58" s="135"/>
      <c r="F58" s="135"/>
      <c r="G58" s="135">
        <f>'将来負担比率（分子）の構造'!J$49</f>
        <v>2369</v>
      </c>
      <c r="H58" s="135"/>
      <c r="I58" s="135"/>
      <c r="J58" s="135">
        <f>'将来負担比率（分子）の構造'!K$49</f>
        <v>2864</v>
      </c>
      <c r="K58" s="135"/>
      <c r="L58" s="135"/>
      <c r="M58" s="135">
        <f>'将来負担比率（分子）の構造'!L$49</f>
        <v>3362</v>
      </c>
      <c r="N58" s="135"/>
      <c r="O58" s="135"/>
      <c r="P58" s="135">
        <f>'将来負担比率（分子）の構造'!M$49</f>
        <v>3546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1342</v>
      </c>
      <c r="C62" s="135"/>
      <c r="D62" s="135"/>
      <c r="E62" s="135">
        <f>'将来負担比率（分子）の構造'!J$45</f>
        <v>1334</v>
      </c>
      <c r="F62" s="135"/>
      <c r="G62" s="135"/>
      <c r="H62" s="135">
        <f>'将来負担比率（分子）の構造'!K$45</f>
        <v>1332</v>
      </c>
      <c r="I62" s="135"/>
      <c r="J62" s="135"/>
      <c r="K62" s="135">
        <f>'将来負担比率（分子）の構造'!L$45</f>
        <v>1181</v>
      </c>
      <c r="L62" s="135"/>
      <c r="M62" s="135"/>
      <c r="N62" s="135">
        <f>'将来負担比率（分子）の構造'!M$45</f>
        <v>1238</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4817</v>
      </c>
      <c r="C64" s="135"/>
      <c r="D64" s="135"/>
      <c r="E64" s="135">
        <f>'将来負担比率（分子）の構造'!J$43</f>
        <v>4692</v>
      </c>
      <c r="F64" s="135"/>
      <c r="G64" s="135"/>
      <c r="H64" s="135">
        <f>'将来負担比率（分子）の構造'!K$43</f>
        <v>4378</v>
      </c>
      <c r="I64" s="135"/>
      <c r="J64" s="135"/>
      <c r="K64" s="135">
        <f>'将来負担比率（分子）の構造'!L$43</f>
        <v>4086</v>
      </c>
      <c r="L64" s="135"/>
      <c r="M64" s="135"/>
      <c r="N64" s="135">
        <f>'将来負担比率（分子）の構造'!M$43</f>
        <v>4255</v>
      </c>
      <c r="O64" s="135"/>
      <c r="P64" s="135"/>
    </row>
    <row r="65" spans="1:16" x14ac:dyDescent="0.15">
      <c r="A65" s="135" t="s">
        <v>26</v>
      </c>
      <c r="B65" s="135">
        <f>'将来負担比率（分子）の構造'!I$42</f>
        <v>334</v>
      </c>
      <c r="C65" s="135"/>
      <c r="D65" s="135"/>
      <c r="E65" s="135">
        <f>'将来負担比率（分子）の構造'!J$42</f>
        <v>117</v>
      </c>
      <c r="F65" s="135"/>
      <c r="G65" s="135"/>
      <c r="H65" s="135">
        <f>'将来負担比率（分子）の構造'!K$42</f>
        <v>171</v>
      </c>
      <c r="I65" s="135"/>
      <c r="J65" s="135"/>
      <c r="K65" s="135">
        <f>'将来負担比率（分子）の構造'!L$42</f>
        <v>151</v>
      </c>
      <c r="L65" s="135"/>
      <c r="M65" s="135"/>
      <c r="N65" s="135">
        <f>'将来負担比率（分子）の構造'!M$42</f>
        <v>131</v>
      </c>
      <c r="O65" s="135"/>
      <c r="P65" s="135"/>
    </row>
    <row r="66" spans="1:16" x14ac:dyDescent="0.15">
      <c r="A66" s="135" t="s">
        <v>25</v>
      </c>
      <c r="B66" s="135">
        <f>'将来負担比率（分子）の構造'!I$41</f>
        <v>10470</v>
      </c>
      <c r="C66" s="135"/>
      <c r="D66" s="135"/>
      <c r="E66" s="135">
        <f>'将来負担比率（分子）の構造'!J$41</f>
        <v>10020</v>
      </c>
      <c r="F66" s="135"/>
      <c r="G66" s="135"/>
      <c r="H66" s="135">
        <f>'将来負担比率（分子）の構造'!K$41</f>
        <v>9729</v>
      </c>
      <c r="I66" s="135"/>
      <c r="J66" s="135"/>
      <c r="K66" s="135">
        <f>'将来負担比率（分子）の構造'!L$41</f>
        <v>9809</v>
      </c>
      <c r="L66" s="135"/>
      <c r="M66" s="135"/>
      <c r="N66" s="135">
        <f>'将来負担比率（分子）の構造'!M$41</f>
        <v>10370</v>
      </c>
      <c r="O66" s="135"/>
      <c r="P66" s="135"/>
    </row>
    <row r="67" spans="1:16" x14ac:dyDescent="0.15">
      <c r="A67" s="135" t="s">
        <v>62</v>
      </c>
      <c r="B67" s="135" t="e">
        <f>NA()</f>
        <v>#N/A</v>
      </c>
      <c r="C67" s="135">
        <f>IF(ISNUMBER('将来負担比率（分子）の構造'!I$52), IF('将来負担比率（分子）の構造'!I$52 &lt; 0, 0, '将来負担比率（分子）の構造'!I$52), NA())</f>
        <v>5981</v>
      </c>
      <c r="D67" s="135" t="e">
        <f>NA()</f>
        <v>#N/A</v>
      </c>
      <c r="E67" s="135" t="e">
        <f>NA()</f>
        <v>#N/A</v>
      </c>
      <c r="F67" s="135">
        <f>IF(ISNUMBER('将来負担比率（分子）の構造'!J$52), IF('将来負担比率（分子）の構造'!J$52 &lt; 0, 0, '将来負担比率（分子）の構造'!J$52), NA())</f>
        <v>4818</v>
      </c>
      <c r="G67" s="135" t="e">
        <f>NA()</f>
        <v>#N/A</v>
      </c>
      <c r="H67" s="135" t="e">
        <f>NA()</f>
        <v>#N/A</v>
      </c>
      <c r="I67" s="135">
        <f>IF(ISNUMBER('将来負担比率（分子）の構造'!K$52), IF('将来負担比率（分子）の構造'!K$52 &lt; 0, 0, '将来負担比率（分子）の構造'!K$52), NA())</f>
        <v>4606</v>
      </c>
      <c r="J67" s="135" t="e">
        <f>NA()</f>
        <v>#N/A</v>
      </c>
      <c r="K67" s="135" t="e">
        <f>NA()</f>
        <v>#N/A</v>
      </c>
      <c r="L67" s="135">
        <f>IF(ISNUMBER('将来負担比率（分子）の構造'!L$52), IF('将来負担比率（分子）の構造'!L$52 &lt; 0, 0, '将来負担比率（分子）の構造'!L$52), NA())</f>
        <v>3685</v>
      </c>
      <c r="M67" s="135" t="e">
        <f>NA()</f>
        <v>#N/A</v>
      </c>
      <c r="N67" s="135" t="e">
        <f>NA()</f>
        <v>#N/A</v>
      </c>
      <c r="O67" s="135">
        <f>IF(ISNUMBER('将来負担比率（分子）の構造'!M$52), IF('将来負担比率（分子）の構造'!M$52 &lt; 0, 0, '将来負担比率（分子）の構造'!M$52), NA())</f>
        <v>3795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2016-04-15T01:14:25Z</cp:lastPrinted>
  <dcterms:created xsi:type="dcterms:W3CDTF">2016-02-15T02:02:08Z</dcterms:created>
  <dcterms:modified xsi:type="dcterms:W3CDTF">2016-04-21T02:28:27Z</dcterms:modified>
  <cp:category/>
</cp:coreProperties>
</file>